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PLANILHA REAL PATAGONIA" sheetId="1" r:id="rId1"/>
  </sheets>
  <definedNames>
    <definedName name="_xlnm.Print_Area" localSheetId="0">'PLANILHA REAL PATAGONIA'!$A$1:$M$34</definedName>
  </definedNames>
  <calcPr fullCalcOnLoad="1"/>
</workbook>
</file>

<file path=xl/sharedStrings.xml><?xml version="1.0" encoding="utf-8"?>
<sst xmlns="http://schemas.openxmlformats.org/spreadsheetml/2006/main" count="142" uniqueCount="76">
  <si>
    <t>local part</t>
  </si>
  <si>
    <t>local cheg</t>
  </si>
  <si>
    <t>duração/ext</t>
  </si>
  <si>
    <t>pcl</t>
  </si>
  <si>
    <t>ars</t>
  </si>
  <si>
    <t>rbl</t>
  </si>
  <si>
    <t>usd</t>
  </si>
  <si>
    <t>transp</t>
  </si>
  <si>
    <t>Rio de Janeiro</t>
  </si>
  <si>
    <t>Ushuaia</t>
  </si>
  <si>
    <t>aeroporto</t>
  </si>
  <si>
    <t>cidade</t>
  </si>
  <si>
    <t>6km</t>
  </si>
  <si>
    <t>Punta Arenas</t>
  </si>
  <si>
    <t>12h</t>
  </si>
  <si>
    <t>3h</t>
  </si>
  <si>
    <t>Torres del Paine</t>
  </si>
  <si>
    <t>ushuaia</t>
  </si>
  <si>
    <t>El Calafate</t>
  </si>
  <si>
    <t>vôo</t>
  </si>
  <si>
    <t>passeio</t>
  </si>
  <si>
    <t>hosped</t>
  </si>
  <si>
    <t>h SAI</t>
  </si>
  <si>
    <t>h CHEGA</t>
  </si>
  <si>
    <t>canal Beagle</t>
  </si>
  <si>
    <t>Dia</t>
  </si>
  <si>
    <t>almoço</t>
  </si>
  <si>
    <t>Catamaran Canoero. Isla Bridges, de los Lobos, de los Pajaros y Faro les Eclaireurs. Excelente! 270ARS tour+30ARS taxa de embarque</t>
  </si>
  <si>
    <t>EXCELENTE</t>
  </si>
  <si>
    <t>Bar e restaurante LA BARRA. Calle Gdor. Pedro Godoy (altura entre Av. San Martín y Av. Maipú). A centolla com arroz estava uma delícia.</t>
  </si>
  <si>
    <t>LA BARRA restaurant</t>
  </si>
  <si>
    <t>museus</t>
  </si>
  <si>
    <t>Não vi nenhum que valesse a pena pagar para entrar. O museu naval é um deles. Cheio de papel e miniaturas de barcos.</t>
  </si>
  <si>
    <t>DISPENSO</t>
  </si>
  <si>
    <t>Haush hostel</t>
  </si>
  <si>
    <t>Gobiernador Deloqui 636.</t>
  </si>
  <si>
    <t>Hospedaje Betty</t>
  </si>
  <si>
    <t>BOM</t>
  </si>
  <si>
    <t>Haush Hostel. Muito bom!Preço por pessoa. Café-da-manhã simples (leite, chá, café, suco, pão e manteiga). Calefação excelente. Banheiro limpo. Atendente simpático. Colchão excelente. Wi-fi pega no quarto.</t>
  </si>
  <si>
    <t>Calle Caupolican 578. Achei longe do Centro. 12min a pé. Café-da-manhã com poucas opções, pão velho e uma fatia de queijo por pessoa, leite e uma fatia de peito de frango recheado com ovo. Banheiro limpo. Calefação boa. Colchão excelente.</t>
  </si>
  <si>
    <t>Puerto Natales</t>
  </si>
  <si>
    <t>TecniAustral (TOLKARtuismo.com.ar) Calle Roca, 157 / Fomos por essa empresa porque a Taqsa/Marga (Calle Gobdor Godoy 41 em frente ao restaurante La Barra) estava com as passagens esgotadas. O atendente nos indicou essa e uma que fica na Av San Martín.</t>
  </si>
  <si>
    <t>Hotel Charles Darwin</t>
  </si>
  <si>
    <t>70USD por quarto de casal. Café-da-manhã com várias opções, um verdadeiro banquete. Só a calefação que estava desligada. Não sei se tinha que pedir para ligar. Muito limpo. Bem localizado.</t>
  </si>
  <si>
    <t>Buses Pacheco. Calle Lautaro Navarro com Cóllon</t>
  </si>
  <si>
    <t>20.000 tour + 8.000 das entradas (acho q era 3mil para Cueva del Millodon e 5mil para Torres del Paine, não lembro). O aluguel de carro era 35mil a diária. O ônibus era 15mil ida-e-volta.</t>
  </si>
  <si>
    <t>Hostel Kau Kaleshen</t>
  </si>
  <si>
    <t>REGULAR</t>
  </si>
  <si>
    <t>Perito Moreno</t>
  </si>
  <si>
    <t>volta às 19:00</t>
  </si>
  <si>
    <t>volta às 17:30</t>
  </si>
  <si>
    <t>1h30</t>
  </si>
  <si>
    <t>Gobernador Gregores 1256. A sala de TV e do café-da-manhã fica em outro prédio, caminho sem cobertura; se chover, vocÊ não pode ver TV nem tomar café. E me cobraram além do combinado.Fiz o booking no valor de 294pesos no dia anterior, embora a cotacao do dolar do dia seguinte fosse a mesma, cobraram me 380pesos ja com o iva. Questionei e disseram que era isso mesmo. Uma matematica estranha, pois 21% de 300 nunca foram 80. o custo estava muito elevado em relacao aos outros estabelecimentos da regiao.Não indico.</t>
  </si>
  <si>
    <t>preço ida-e-volta de ônibus (bus Cal Tur)</t>
  </si>
  <si>
    <t>preço MERCOSUL para entrada no Parque</t>
  </si>
  <si>
    <t>El Chalten</t>
  </si>
  <si>
    <t>Pela Cal Tur. Na verdade, o preço ida-e-volta sai 290ARS. Se fizer o pacote Perito Moreno + El Chalten, ida-e-volta, sai tudo por 370ARS.</t>
  </si>
  <si>
    <t>Hostel Pioneros del Valle</t>
  </si>
  <si>
    <t>Disseram que tinha café-da-manhã, mas não tinha. Cobrariam mais 35 ARS por um café. Wi-fi não pega no quarto e a internet do computador da sala é muito lenta. Mas dizem que em El Chalten só o Hostel Patagonia que estava lotado presta. A lixeira da cozinha cheirava muito mal. LADO BOM: Se viajar de Cal Tur, eles te deixam no hostel (mesma administração).</t>
  </si>
  <si>
    <t>Cal Tur. Não estávamos com saco para fazer as trilhas naquele frio e vento. O ideal é ir a El Chalten no início da viagem e terminar em Ushuaia.</t>
  </si>
  <si>
    <t>Hostel Che Lagarto</t>
  </si>
  <si>
    <t>Foram 150ARS por quarto duplo. Muito limpo. Calefação ótima. Café-da-manhã farto. Atendente simpático.</t>
  </si>
  <si>
    <t>ida ao aeroporto</t>
  </si>
  <si>
    <t>taxa de embarque</t>
  </si>
  <si>
    <t>taxi ao aeroporto custa 100ARS por viagem. Remis custa 40ARS por pessoa.</t>
  </si>
  <si>
    <t>Preço da taxa de embarque MERCOSUL obrigatória no aeroporto para qualquer cia aérea.</t>
  </si>
  <si>
    <t>Bs. Aires</t>
  </si>
  <si>
    <t xml:space="preserve">ônibus coletivo </t>
  </si>
  <si>
    <t>ônibus coletivo de Buenos Aires só aceitam moedas como pagamento. Acho que custava 4 pesos, não lembro ao certo.</t>
  </si>
  <si>
    <t>Evento</t>
  </si>
  <si>
    <t>Observações:</t>
  </si>
  <si>
    <t>Classificação</t>
  </si>
  <si>
    <t>IMPERDÍVEL</t>
  </si>
  <si>
    <t>TOTAL $$$$$$$$$:</t>
  </si>
  <si>
    <t>PLANILHA DE GASTOS por pessoa  - ABRIL 2013 - HOSPEDAGEM, PASSEIOS E TRANSPORTE - CHILE (Punta Arenas, Puerto Natales e Torres del Paine) e ARGENTINA (Ushuaia, El Calafate e  El Chalten)</t>
  </si>
  <si>
    <t>Turismo Zaahj (confirmar preço. Não me lembro bem)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</si>
</sst>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-[$R$-416]\ * #,##0.00_-;\-[$R$-416]\ * #,##0.00_-;_-[$R$-416]\ 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2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3" fillId="0" borderId="0" applyBorder="0" applyProtection="0">
      <alignment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0" fillId="28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0" fillId="37" borderId="10" xfId="0" applyNumberFormat="1" applyFill="1" applyBorder="1" applyAlignment="1">
      <alignment/>
    </xf>
    <xf numFmtId="0" fontId="21" fillId="37" borderId="10" xfId="0" applyNumberFormat="1" applyFont="1" applyFill="1" applyBorder="1" applyAlignment="1">
      <alignment/>
    </xf>
    <xf numFmtId="0" fontId="21" fillId="38" borderId="10" xfId="0" applyNumberFormat="1" applyFont="1" applyFill="1" applyBorder="1" applyAlignment="1">
      <alignment/>
    </xf>
    <xf numFmtId="0" fontId="21" fillId="39" borderId="10" xfId="0" applyNumberFormat="1" applyFont="1" applyFill="1" applyBorder="1" applyAlignment="1">
      <alignment/>
    </xf>
    <xf numFmtId="0" fontId="21" fillId="37" borderId="11" xfId="0" applyNumberFormat="1" applyFont="1" applyFill="1" applyBorder="1" applyAlignment="1">
      <alignment/>
    </xf>
    <xf numFmtId="0" fontId="21" fillId="40" borderId="10" xfId="0" applyNumberFormat="1" applyFont="1" applyFill="1" applyBorder="1" applyAlignment="1">
      <alignment/>
    </xf>
    <xf numFmtId="0" fontId="21" fillId="41" borderId="10" xfId="0" applyNumberFormat="1" applyFont="1" applyFill="1" applyBorder="1" applyAlignment="1">
      <alignment/>
    </xf>
    <xf numFmtId="0" fontId="21" fillId="37" borderId="10" xfId="0" applyNumberFormat="1" applyFont="1" applyFill="1" applyBorder="1" applyAlignment="1">
      <alignment wrapText="1"/>
    </xf>
    <xf numFmtId="0" fontId="21" fillId="0" borderId="12" xfId="0" applyNumberFormat="1" applyFont="1" applyFill="1" applyBorder="1" applyAlignment="1">
      <alignment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/>
    </xf>
    <xf numFmtId="20" fontId="21" fillId="36" borderId="13" xfId="0" applyNumberFormat="1" applyFont="1" applyFill="1" applyBorder="1" applyAlignment="1">
      <alignment/>
    </xf>
    <xf numFmtId="0" fontId="21" fillId="36" borderId="13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/>
    </xf>
    <xf numFmtId="20" fontId="21" fillId="0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NumberFormat="1" applyFont="1" applyFill="1" applyAlignment="1">
      <alignment/>
    </xf>
    <xf numFmtId="0" fontId="21" fillId="42" borderId="0" xfId="0" applyNumberFormat="1" applyFont="1" applyFill="1" applyAlignment="1">
      <alignment/>
    </xf>
    <xf numFmtId="0" fontId="21" fillId="43" borderId="0" xfId="0" applyNumberFormat="1" applyFont="1" applyFill="1" applyAlignment="1">
      <alignment/>
    </xf>
    <xf numFmtId="0" fontId="21" fillId="44" borderId="0" xfId="0" applyNumberFormat="1" applyFont="1" applyFill="1" applyAlignment="1">
      <alignment/>
    </xf>
    <xf numFmtId="0" fontId="21" fillId="45" borderId="0" xfId="0" applyNumberFormat="1" applyFont="1" applyFill="1" applyAlignment="1">
      <alignment/>
    </xf>
    <xf numFmtId="0" fontId="21" fillId="46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2" fillId="34" borderId="0" xfId="0" applyFont="1" applyFill="1" applyAlignment="1">
      <alignment horizontal="center"/>
    </xf>
    <xf numFmtId="168" fontId="21" fillId="42" borderId="0" xfId="0" applyNumberFormat="1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1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B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5380B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M33" totalsRowShown="0">
  <autoFilter ref="A2:M33"/>
  <tableColumns count="13">
    <tableColumn id="1" name="Dia"/>
    <tableColumn id="2" name="Evento"/>
    <tableColumn id="3" name="h SAI"/>
    <tableColumn id="4" name="local part"/>
    <tableColumn id="5" name="h CHEGA"/>
    <tableColumn id="6" name="local cheg"/>
    <tableColumn id="7" name="duração/ext"/>
    <tableColumn id="8" name="pcl"/>
    <tableColumn id="9" name="ars"/>
    <tableColumn id="10" name="rbl"/>
    <tableColumn id="11" name="usd"/>
    <tableColumn id="12" name="Observações:"/>
    <tableColumn id="13" name="Classificação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="90" zoomScaleNormal="90" zoomScalePageLayoutView="0" workbookViewId="0" topLeftCell="A14">
      <selection activeCell="M17" sqref="M17"/>
    </sheetView>
  </sheetViews>
  <sheetFormatPr defaultColWidth="10.8515625" defaultRowHeight="15"/>
  <cols>
    <col min="1" max="1" width="6.00390625" style="0" customWidth="1"/>
    <col min="2" max="2" width="9.28125" style="0" customWidth="1"/>
    <col min="3" max="3" width="7.57421875" style="24" customWidth="1"/>
    <col min="4" max="4" width="15.421875" style="28" bestFit="1" customWidth="1"/>
    <col min="5" max="5" width="10.7109375" style="24" customWidth="1"/>
    <col min="6" max="6" width="26.140625" style="29" bestFit="1" customWidth="1"/>
    <col min="7" max="7" width="13.8515625" style="24" customWidth="1"/>
    <col min="8" max="8" width="10.8515625" style="25" customWidth="1"/>
    <col min="9" max="9" width="10.8515625" style="26" customWidth="1"/>
    <col min="10" max="10" width="12.7109375" style="25" bestFit="1" customWidth="1"/>
    <col min="11" max="11" width="10.8515625" style="27" customWidth="1"/>
    <col min="12" max="12" width="51.7109375" style="16" customWidth="1"/>
    <col min="13" max="13" width="14.421875" style="17" customWidth="1"/>
    <col min="14" max="16384" width="10.8515625" style="1" customWidth="1"/>
  </cols>
  <sheetData>
    <row r="1" spans="1:13" ht="15.75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7" customFormat="1" ht="15">
      <c r="A2" t="s">
        <v>25</v>
      </c>
      <c r="B2" t="s">
        <v>69</v>
      </c>
      <c r="C2" s="8" t="s">
        <v>22</v>
      </c>
      <c r="D2" s="9" t="s">
        <v>0</v>
      </c>
      <c r="E2" s="8" t="s">
        <v>23</v>
      </c>
      <c r="F2" s="10" t="s">
        <v>1</v>
      </c>
      <c r="G2" s="11" t="s">
        <v>2</v>
      </c>
      <c r="H2" s="12" t="s">
        <v>3</v>
      </c>
      <c r="I2" s="13" t="s">
        <v>4</v>
      </c>
      <c r="J2" s="12" t="s">
        <v>5</v>
      </c>
      <c r="K2" s="8" t="s">
        <v>6</v>
      </c>
      <c r="L2" s="14" t="s">
        <v>70</v>
      </c>
      <c r="M2" s="8" t="s">
        <v>71</v>
      </c>
    </row>
    <row r="3" spans="1:13" ht="15.75" thickBot="1">
      <c r="A3" s="22"/>
      <c r="B3" s="22"/>
      <c r="C3" s="15"/>
      <c r="D3" s="22"/>
      <c r="E3" s="15"/>
      <c r="F3" s="22"/>
      <c r="G3" s="22"/>
      <c r="H3" s="22">
        <v>240.27</v>
      </c>
      <c r="I3" s="22">
        <v>2.55</v>
      </c>
      <c r="J3" s="22">
        <v>1</v>
      </c>
      <c r="K3" s="22">
        <v>0.51</v>
      </c>
      <c r="L3" s="23"/>
      <c r="M3" s="22"/>
    </row>
    <row r="4" spans="1:13" s="6" customFormat="1" ht="15.75" thickBot="1">
      <c r="A4" s="22">
        <v>0</v>
      </c>
      <c r="B4" s="22" t="s">
        <v>19</v>
      </c>
      <c r="C4" s="18">
        <v>0.6770833333333334</v>
      </c>
      <c r="D4" s="22" t="s">
        <v>8</v>
      </c>
      <c r="E4" s="18">
        <v>0.4201388888888889</v>
      </c>
      <c r="F4" s="22" t="s">
        <v>9</v>
      </c>
      <c r="G4" s="22"/>
      <c r="H4" s="22"/>
      <c r="I4" s="22"/>
      <c r="J4" s="22">
        <f>I4*$J$3/$I$3</f>
        <v>0</v>
      </c>
      <c r="K4" s="22"/>
      <c r="L4" s="23"/>
      <c r="M4" s="22"/>
    </row>
    <row r="5" spans="1:13" s="3" customFormat="1" ht="15.75" thickBot="1">
      <c r="A5" s="22">
        <v>1</v>
      </c>
      <c r="B5" s="22" t="s">
        <v>7</v>
      </c>
      <c r="C5" s="21">
        <v>0.4375</v>
      </c>
      <c r="D5" s="22" t="s">
        <v>10</v>
      </c>
      <c r="E5" s="21">
        <v>0.4583333333333333</v>
      </c>
      <c r="F5" s="22" t="s">
        <v>11</v>
      </c>
      <c r="G5" s="22" t="s">
        <v>12</v>
      </c>
      <c r="H5" s="22"/>
      <c r="I5" s="22">
        <v>49</v>
      </c>
      <c r="J5" s="22">
        <f>I5*$J$3/$I$3</f>
        <v>19.215686274509807</v>
      </c>
      <c r="K5" s="22"/>
      <c r="L5" s="23"/>
      <c r="M5" s="22"/>
    </row>
    <row r="6" spans="1:13" ht="60.75" thickBot="1">
      <c r="A6" s="22"/>
      <c r="B6" s="22" t="s">
        <v>21</v>
      </c>
      <c r="C6" s="20"/>
      <c r="D6" s="22" t="s">
        <v>17</v>
      </c>
      <c r="E6" s="20"/>
      <c r="F6" s="22" t="s">
        <v>34</v>
      </c>
      <c r="G6" s="22"/>
      <c r="H6" s="22"/>
      <c r="I6" s="22">
        <v>110</v>
      </c>
      <c r="J6" s="22">
        <f>I6*$J$3/$I$3</f>
        <v>43.13725490196079</v>
      </c>
      <c r="K6" s="22"/>
      <c r="L6" s="23" t="s">
        <v>38</v>
      </c>
      <c r="M6" s="22" t="s">
        <v>28</v>
      </c>
    </row>
    <row r="7" spans="1:13" ht="45.75" thickBot="1">
      <c r="A7" s="22"/>
      <c r="B7" s="22" t="s">
        <v>26</v>
      </c>
      <c r="C7" s="21"/>
      <c r="D7" s="22"/>
      <c r="E7" s="21"/>
      <c r="F7" s="22" t="s">
        <v>30</v>
      </c>
      <c r="G7" s="22"/>
      <c r="H7" s="22"/>
      <c r="I7" s="22"/>
      <c r="J7" s="22"/>
      <c r="K7" s="22"/>
      <c r="L7" s="23" t="s">
        <v>29</v>
      </c>
      <c r="M7" s="22" t="s">
        <v>28</v>
      </c>
    </row>
    <row r="8" spans="1:13" s="3" customFormat="1" ht="45.75" thickBot="1">
      <c r="A8" s="22">
        <v>2</v>
      </c>
      <c r="B8" s="22" t="s">
        <v>20</v>
      </c>
      <c r="C8" s="18">
        <v>0.4166666666666667</v>
      </c>
      <c r="D8" s="22" t="s">
        <v>17</v>
      </c>
      <c r="E8" s="18">
        <v>0.5416666666666666</v>
      </c>
      <c r="F8" s="22" t="s">
        <v>24</v>
      </c>
      <c r="G8" s="22" t="s">
        <v>15</v>
      </c>
      <c r="H8" s="22"/>
      <c r="I8" s="22">
        <f>155+70+75</f>
        <v>300</v>
      </c>
      <c r="J8" s="22">
        <f>I8*$J$3/$I$3</f>
        <v>117.64705882352942</v>
      </c>
      <c r="K8" s="22"/>
      <c r="L8" s="23" t="s">
        <v>27</v>
      </c>
      <c r="M8" s="22" t="s">
        <v>28</v>
      </c>
    </row>
    <row r="9" spans="1:13" s="4" customFormat="1" ht="45.75" thickBot="1">
      <c r="A9" s="22"/>
      <c r="B9" s="22" t="s">
        <v>20</v>
      </c>
      <c r="C9"/>
      <c r="D9"/>
      <c r="E9"/>
      <c r="F9" s="22" t="s">
        <v>31</v>
      </c>
      <c r="G9" s="22"/>
      <c r="H9" s="22"/>
      <c r="I9" s="22"/>
      <c r="J9" s="22"/>
      <c r="K9" s="22"/>
      <c r="L9" s="23" t="s">
        <v>32</v>
      </c>
      <c r="M9" s="22" t="s">
        <v>33</v>
      </c>
    </row>
    <row r="10" spans="1:13" s="2" customFormat="1" ht="15.75" thickBot="1">
      <c r="A10" s="22"/>
      <c r="B10" s="22" t="s">
        <v>21</v>
      </c>
      <c r="C10" s="19"/>
      <c r="D10" s="22" t="s">
        <v>9</v>
      </c>
      <c r="E10" s="19"/>
      <c r="F10" s="22" t="s">
        <v>34</v>
      </c>
      <c r="G10" s="22"/>
      <c r="H10" s="22"/>
      <c r="I10" s="22">
        <v>100</v>
      </c>
      <c r="J10" s="22">
        <f>I10*$J$3/$I$3</f>
        <v>39.21568627450981</v>
      </c>
      <c r="K10" s="22"/>
      <c r="L10" s="23" t="s">
        <v>35</v>
      </c>
      <c r="M10" s="22" t="s">
        <v>28</v>
      </c>
    </row>
    <row r="11" spans="1:13" s="3" customFormat="1" ht="75.75" thickBot="1">
      <c r="A11" s="22">
        <v>3</v>
      </c>
      <c r="B11" s="22" t="s">
        <v>7</v>
      </c>
      <c r="C11" s="21">
        <v>0.20833333333333334</v>
      </c>
      <c r="D11" s="22" t="s">
        <v>9</v>
      </c>
      <c r="E11" s="21">
        <v>0.7083333333333334</v>
      </c>
      <c r="F11" s="22" t="s">
        <v>13</v>
      </c>
      <c r="G11" s="22" t="s">
        <v>14</v>
      </c>
      <c r="H11" s="22"/>
      <c r="I11" s="22">
        <v>330</v>
      </c>
      <c r="J11" s="22">
        <f>I11*$J$3/$I$3</f>
        <v>129.41176470588235</v>
      </c>
      <c r="K11" s="22"/>
      <c r="L11" s="23" t="s">
        <v>41</v>
      </c>
      <c r="M11" s="22" t="s">
        <v>37</v>
      </c>
    </row>
    <row r="12" spans="1:13" s="2" customFormat="1" ht="75.75" thickBot="1">
      <c r="A12" s="22"/>
      <c r="B12" s="22" t="s">
        <v>21</v>
      </c>
      <c r="C12"/>
      <c r="D12"/>
      <c r="E12"/>
      <c r="F12" s="22" t="s">
        <v>36</v>
      </c>
      <c r="G12" s="22"/>
      <c r="H12" s="22">
        <v>10000</v>
      </c>
      <c r="I12" s="22"/>
      <c r="J12" s="22">
        <f>H12/$H$3</f>
        <v>41.61984434178216</v>
      </c>
      <c r="K12" s="22"/>
      <c r="L12" s="23" t="s">
        <v>39</v>
      </c>
      <c r="M12" s="22" t="s">
        <v>37</v>
      </c>
    </row>
    <row r="13" spans="1:13" s="3" customFormat="1" ht="15.75" thickBot="1">
      <c r="A13" s="22">
        <v>4</v>
      </c>
      <c r="B13" s="22" t="s">
        <v>21</v>
      </c>
      <c r="C13" s="20"/>
      <c r="D13" s="22"/>
      <c r="E13" s="20"/>
      <c r="F13" s="22" t="s">
        <v>36</v>
      </c>
      <c r="G13" s="22"/>
      <c r="H13" s="22">
        <v>10000</v>
      </c>
      <c r="I13" s="22"/>
      <c r="J13" s="22">
        <f>H13/$H$3</f>
        <v>41.61984434178216</v>
      </c>
      <c r="K13" s="22"/>
      <c r="L13" s="23"/>
      <c r="M13" s="22" t="s">
        <v>37</v>
      </c>
    </row>
    <row r="14" spans="1:13" ht="15.75" thickBot="1">
      <c r="A14" s="22">
        <v>5</v>
      </c>
      <c r="B14" s="22" t="s">
        <v>7</v>
      </c>
      <c r="C14" s="18">
        <v>0.4583333333333333</v>
      </c>
      <c r="D14" s="22" t="s">
        <v>13</v>
      </c>
      <c r="E14" s="18">
        <v>0.625</v>
      </c>
      <c r="F14" s="22" t="s">
        <v>40</v>
      </c>
      <c r="G14" s="22" t="s">
        <v>15</v>
      </c>
      <c r="H14" s="22">
        <v>5000</v>
      </c>
      <c r="I14" s="22"/>
      <c r="J14" s="22">
        <f>H14/$H$3</f>
        <v>20.80992217089108</v>
      </c>
      <c r="K14" s="22"/>
      <c r="L14" s="23" t="s">
        <v>44</v>
      </c>
      <c r="M14" s="22" t="s">
        <v>28</v>
      </c>
    </row>
    <row r="15" spans="1:13" s="2" customFormat="1" ht="60">
      <c r="A15" s="22">
        <v>6</v>
      </c>
      <c r="B15" s="22" t="s">
        <v>21</v>
      </c>
      <c r="C15"/>
      <c r="D15"/>
      <c r="E15"/>
      <c r="F15" s="22" t="s">
        <v>42</v>
      </c>
      <c r="G15" s="22"/>
      <c r="H15" s="22"/>
      <c r="I15" s="22"/>
      <c r="J15" s="22">
        <v>70</v>
      </c>
      <c r="K15" s="22">
        <v>35</v>
      </c>
      <c r="L15" s="23" t="s">
        <v>43</v>
      </c>
      <c r="M15" s="22" t="s">
        <v>28</v>
      </c>
    </row>
    <row r="16" spans="1:13" s="3" customFormat="1" ht="15.75" thickBot="1">
      <c r="A16" s="22">
        <v>7</v>
      </c>
      <c r="B16" s="22" t="s">
        <v>21</v>
      </c>
      <c r="C16"/>
      <c r="D16"/>
      <c r="E16"/>
      <c r="F16" s="22" t="s">
        <v>42</v>
      </c>
      <c r="G16" s="22"/>
      <c r="H16" s="22"/>
      <c r="I16" s="22"/>
      <c r="J16" s="22">
        <v>70</v>
      </c>
      <c r="K16" s="22">
        <v>35</v>
      </c>
      <c r="L16" s="23"/>
      <c r="M16" s="22"/>
    </row>
    <row r="17" spans="1:13" s="5" customFormat="1" ht="60.75" thickBot="1">
      <c r="A17" s="22"/>
      <c r="B17" s="22" t="s">
        <v>20</v>
      </c>
      <c r="C17" s="21">
        <v>0.3125</v>
      </c>
      <c r="D17" s="22" t="s">
        <v>49</v>
      </c>
      <c r="E17" s="20"/>
      <c r="F17" s="22" t="s">
        <v>16</v>
      </c>
      <c r="G17" s="22"/>
      <c r="H17" s="22">
        <v>28000</v>
      </c>
      <c r="I17" s="22"/>
      <c r="J17" s="22">
        <f>H17/$H$3</f>
        <v>116.53556415699005</v>
      </c>
      <c r="K17" s="22"/>
      <c r="L17" s="23" t="s">
        <v>45</v>
      </c>
      <c r="M17" s="22" t="s">
        <v>72</v>
      </c>
    </row>
    <row r="18" spans="1:13" s="2" customFormat="1" ht="15.75" thickBot="1">
      <c r="A18" s="22">
        <v>8</v>
      </c>
      <c r="B18" s="22" t="s">
        <v>7</v>
      </c>
      <c r="C18" s="21">
        <v>0.3611111111111111</v>
      </c>
      <c r="D18" s="22" t="s">
        <v>40</v>
      </c>
      <c r="E18" s="20"/>
      <c r="F18" s="22" t="s">
        <v>18</v>
      </c>
      <c r="G18" s="22"/>
      <c r="H18" s="22">
        <v>4000</v>
      </c>
      <c r="I18" s="22"/>
      <c r="J18" s="22">
        <f>H18/$H$3</f>
        <v>16.647937736712866</v>
      </c>
      <c r="K18" s="22"/>
      <c r="L18" s="23" t="s">
        <v>75</v>
      </c>
      <c r="M18" s="22" t="s">
        <v>28</v>
      </c>
    </row>
    <row r="19" spans="1:13" ht="150.75" thickBot="1">
      <c r="A19" s="22"/>
      <c r="B19" s="22" t="s">
        <v>21</v>
      </c>
      <c r="C19" s="20"/>
      <c r="D19" s="22"/>
      <c r="E19" s="20"/>
      <c r="F19" s="22" t="s">
        <v>46</v>
      </c>
      <c r="G19" s="22"/>
      <c r="H19" s="22"/>
      <c r="I19" s="22">
        <v>190</v>
      </c>
      <c r="J19" s="22">
        <f>I19*$J$3/$I$3</f>
        <v>74.50980392156863</v>
      </c>
      <c r="K19" s="22"/>
      <c r="L19" s="23" t="s">
        <v>52</v>
      </c>
      <c r="M19" s="22" t="s">
        <v>47</v>
      </c>
    </row>
    <row r="20" spans="1:13" s="3" customFormat="1" ht="15.75" thickBot="1">
      <c r="A20" s="22">
        <v>9</v>
      </c>
      <c r="B20" s="22" t="s">
        <v>7</v>
      </c>
      <c r="C20" s="18">
        <v>0.3333333333333333</v>
      </c>
      <c r="D20" s="22" t="s">
        <v>50</v>
      </c>
      <c r="E20" s="18"/>
      <c r="F20" s="22" t="s">
        <v>48</v>
      </c>
      <c r="G20" s="22" t="s">
        <v>51</v>
      </c>
      <c r="H20" s="22"/>
      <c r="I20" s="22">
        <v>145</v>
      </c>
      <c r="J20" s="22">
        <f>I20*$J$3/$I$3</f>
        <v>56.86274509803922</v>
      </c>
      <c r="K20" s="22"/>
      <c r="L20" s="23" t="s">
        <v>53</v>
      </c>
      <c r="M20" s="22" t="s">
        <v>28</v>
      </c>
    </row>
    <row r="21" spans="1:13" ht="15.75" thickBot="1">
      <c r="A21" s="22"/>
      <c r="B21" s="22" t="s">
        <v>20</v>
      </c>
      <c r="C21"/>
      <c r="D21"/>
      <c r="E21"/>
      <c r="F21" s="22" t="s">
        <v>48</v>
      </c>
      <c r="G21" s="22"/>
      <c r="H21" s="22"/>
      <c r="I21" s="22">
        <v>90</v>
      </c>
      <c r="J21" s="22">
        <f>I21*$J$3/$I$3</f>
        <v>35.294117647058826</v>
      </c>
      <c r="K21" s="22"/>
      <c r="L21" s="23" t="s">
        <v>54</v>
      </c>
      <c r="M21" s="22" t="s">
        <v>72</v>
      </c>
    </row>
    <row r="22" spans="1:13" ht="45.75" thickBot="1">
      <c r="A22" s="22"/>
      <c r="B22" s="22" t="s">
        <v>7</v>
      </c>
      <c r="C22" s="18">
        <v>0.7708333333333334</v>
      </c>
      <c r="D22" s="22" t="s">
        <v>18</v>
      </c>
      <c r="E22" s="18">
        <v>0.8958333333333334</v>
      </c>
      <c r="F22" s="22" t="s">
        <v>55</v>
      </c>
      <c r="G22" s="22" t="s">
        <v>15</v>
      </c>
      <c r="H22" s="22"/>
      <c r="I22" s="22">
        <v>145</v>
      </c>
      <c r="J22" s="22">
        <f>I22*$J$3/$I$3</f>
        <v>56.86274509803922</v>
      </c>
      <c r="K22" s="22"/>
      <c r="L22" s="23" t="s">
        <v>56</v>
      </c>
      <c r="M22" s="22" t="s">
        <v>37</v>
      </c>
    </row>
    <row r="23" spans="1:13" ht="105.75" thickBot="1">
      <c r="A23" s="22"/>
      <c r="B23" s="22" t="s">
        <v>21</v>
      </c>
      <c r="C23"/>
      <c r="D23" s="22" t="s">
        <v>55</v>
      </c>
      <c r="E23"/>
      <c r="F23" s="22" t="s">
        <v>57</v>
      </c>
      <c r="G23" s="22"/>
      <c r="H23" s="22"/>
      <c r="I23" s="22">
        <v>90</v>
      </c>
      <c r="J23" s="22">
        <f>I23*$J$3/$I$3</f>
        <v>35.294117647058826</v>
      </c>
      <c r="K23" s="22"/>
      <c r="L23" s="23" t="s">
        <v>58</v>
      </c>
      <c r="M23" s="22" t="s">
        <v>47</v>
      </c>
    </row>
    <row r="24" spans="1:13" ht="15.75" thickBot="1">
      <c r="A24" s="22">
        <v>10</v>
      </c>
      <c r="B24" s="22" t="s">
        <v>21</v>
      </c>
      <c r="C24" s="20"/>
      <c r="D24" s="22" t="s">
        <v>55</v>
      </c>
      <c r="E24" s="20"/>
      <c r="F24" s="22" t="s">
        <v>57</v>
      </c>
      <c r="G24" s="22"/>
      <c r="H24" s="22"/>
      <c r="I24" s="22">
        <v>90</v>
      </c>
      <c r="J24" s="22">
        <f>I24*$J$3/$I$3</f>
        <v>35.294117647058826</v>
      </c>
      <c r="K24" s="22"/>
      <c r="L24" s="23"/>
      <c r="M24" s="22"/>
    </row>
    <row r="25" spans="1:13" ht="45.75" thickBot="1">
      <c r="A25" s="22">
        <v>11</v>
      </c>
      <c r="B25" s="22" t="s">
        <v>7</v>
      </c>
      <c r="C25" s="21">
        <v>0.3333333333333333</v>
      </c>
      <c r="D25" s="22" t="s">
        <v>55</v>
      </c>
      <c r="E25" s="21">
        <v>0.4583333333333333</v>
      </c>
      <c r="F25" s="22" t="s">
        <v>18</v>
      </c>
      <c r="G25" s="22"/>
      <c r="H25" s="22"/>
      <c r="I25" s="22">
        <v>145</v>
      </c>
      <c r="J25" s="22">
        <f>I25*$J$3/$I$3</f>
        <v>56.86274509803922</v>
      </c>
      <c r="K25" s="22"/>
      <c r="L25" s="23" t="s">
        <v>59</v>
      </c>
      <c r="M25" s="22" t="s">
        <v>37</v>
      </c>
    </row>
    <row r="26" spans="1:13" ht="30">
      <c r="A26" s="22">
        <v>12</v>
      </c>
      <c r="B26" s="22" t="s">
        <v>21</v>
      </c>
      <c r="C26"/>
      <c r="D26" s="22" t="s">
        <v>18</v>
      </c>
      <c r="E26"/>
      <c r="F26" s="22" t="s">
        <v>60</v>
      </c>
      <c r="G26" s="22"/>
      <c r="H26" s="22"/>
      <c r="I26" s="22">
        <v>75</v>
      </c>
      <c r="J26" s="22">
        <f>I26*$J$3/$I$3</f>
        <v>29.411764705882355</v>
      </c>
      <c r="K26" s="22"/>
      <c r="L26" s="23" t="s">
        <v>61</v>
      </c>
      <c r="M26" s="22" t="s">
        <v>28</v>
      </c>
    </row>
    <row r="27" spans="1:13" ht="15">
      <c r="A27" s="22">
        <v>13</v>
      </c>
      <c r="B27" s="22" t="s">
        <v>21</v>
      </c>
      <c r="C27"/>
      <c r="D27" s="22" t="s">
        <v>18</v>
      </c>
      <c r="E27"/>
      <c r="F27" s="22" t="s">
        <v>60</v>
      </c>
      <c r="G27" s="22"/>
      <c r="H27" s="22"/>
      <c r="I27" s="22">
        <v>75</v>
      </c>
      <c r="J27" s="22">
        <f>I27*$J$3/$I$3</f>
        <v>29.411764705882355</v>
      </c>
      <c r="K27" s="22"/>
      <c r="L27" s="23"/>
      <c r="M27" s="22"/>
    </row>
    <row r="28" spans="1:13" ht="15">
      <c r="A28" s="22">
        <v>14</v>
      </c>
      <c r="B28" s="22" t="s">
        <v>21</v>
      </c>
      <c r="C28"/>
      <c r="D28" s="22" t="s">
        <v>18</v>
      </c>
      <c r="E28"/>
      <c r="F28" s="22" t="s">
        <v>60</v>
      </c>
      <c r="G28" s="22"/>
      <c r="H28" s="22"/>
      <c r="I28" s="22">
        <v>75</v>
      </c>
      <c r="J28" s="22">
        <f>I28*$J$3/$I$3</f>
        <v>29.411764705882355</v>
      </c>
      <c r="K28" s="22"/>
      <c r="L28" s="23"/>
      <c r="M28" s="22"/>
    </row>
    <row r="29" spans="1:13" ht="15">
      <c r="A29" s="22">
        <v>15</v>
      </c>
      <c r="B29" s="22" t="s">
        <v>21</v>
      </c>
      <c r="C29"/>
      <c r="D29" s="22" t="s">
        <v>18</v>
      </c>
      <c r="E29"/>
      <c r="F29" s="22" t="s">
        <v>60</v>
      </c>
      <c r="G29" s="22"/>
      <c r="H29" s="22"/>
      <c r="I29" s="22">
        <v>75</v>
      </c>
      <c r="J29" s="22">
        <f>I29*$J$3/$I$3</f>
        <v>29.411764705882355</v>
      </c>
      <c r="K29" s="22"/>
      <c r="L29" s="23"/>
      <c r="M29" s="22"/>
    </row>
    <row r="30" spans="1:13" s="3" customFormat="1" ht="15">
      <c r="A30" s="22">
        <v>16</v>
      </c>
      <c r="B30" s="22" t="s">
        <v>21</v>
      </c>
      <c r="C30"/>
      <c r="D30" s="22" t="s">
        <v>18</v>
      </c>
      <c r="E30"/>
      <c r="F30" s="22" t="s">
        <v>60</v>
      </c>
      <c r="G30" s="22"/>
      <c r="H30" s="22"/>
      <c r="I30" s="22">
        <v>75</v>
      </c>
      <c r="J30" s="22">
        <f>I30*$J$3/$I$3</f>
        <v>29.411764705882355</v>
      </c>
      <c r="K30" s="22"/>
      <c r="L30" s="23"/>
      <c r="M30" s="22"/>
    </row>
    <row r="31" spans="1:13" ht="30">
      <c r="A31" s="22">
        <v>17</v>
      </c>
      <c r="B31" s="22" t="s">
        <v>7</v>
      </c>
      <c r="C31"/>
      <c r="D31" s="22"/>
      <c r="E31"/>
      <c r="F31" s="22" t="s">
        <v>62</v>
      </c>
      <c r="G31" s="22"/>
      <c r="H31" s="22"/>
      <c r="I31" s="22">
        <v>50</v>
      </c>
      <c r="J31" s="22">
        <f>I31*$J$3/$I$3</f>
        <v>19.607843137254903</v>
      </c>
      <c r="K31" s="22"/>
      <c r="L31" s="23" t="s">
        <v>64</v>
      </c>
      <c r="M31" s="22" t="s">
        <v>28</v>
      </c>
    </row>
    <row r="32" spans="1:13" ht="30">
      <c r="A32" s="22"/>
      <c r="B32" s="22"/>
      <c r="C32"/>
      <c r="D32" s="22"/>
      <c r="E32"/>
      <c r="F32" s="22" t="s">
        <v>63</v>
      </c>
      <c r="G32" s="22"/>
      <c r="H32" s="22"/>
      <c r="I32" s="22">
        <v>35</v>
      </c>
      <c r="J32" s="22">
        <f>I32*$J$3/$I$3</f>
        <v>13.725490196078432</v>
      </c>
      <c r="K32" s="22"/>
      <c r="L32" s="23" t="s">
        <v>65</v>
      </c>
      <c r="M32" s="22"/>
    </row>
    <row r="33" spans="1:13" s="3" customFormat="1" ht="33.75" customHeight="1">
      <c r="A33" s="22">
        <v>17</v>
      </c>
      <c r="B33" s="22" t="s">
        <v>7</v>
      </c>
      <c r="C33"/>
      <c r="D33" s="22" t="s">
        <v>66</v>
      </c>
      <c r="E33"/>
      <c r="F33" s="22" t="s">
        <v>67</v>
      </c>
      <c r="G33" s="22"/>
      <c r="H33" s="22"/>
      <c r="I33" s="22">
        <v>8</v>
      </c>
      <c r="J33" s="22">
        <f>I33*$J$3/$I$3</f>
        <v>3.1372549019607847</v>
      </c>
      <c r="K33" s="22"/>
      <c r="L33" s="23" t="s">
        <v>68</v>
      </c>
      <c r="M33" s="22" t="s">
        <v>28</v>
      </c>
    </row>
    <row r="34" spans="1:10" ht="15">
      <c r="A34" s="30" t="s">
        <v>73</v>
      </c>
      <c r="B34" s="30"/>
      <c r="C34" s="30"/>
      <c r="D34" s="30"/>
      <c r="E34" s="30"/>
      <c r="F34" s="30"/>
      <c r="G34" s="30"/>
      <c r="J34" s="32">
        <f>SUM(J4:J33)</f>
        <v>1260.3703676501193</v>
      </c>
    </row>
    <row r="35" spans="4:6" ht="15">
      <c r="D35" s="24"/>
      <c r="F35" s="24"/>
    </row>
    <row r="36" spans="4:6" ht="15">
      <c r="D36" s="24"/>
      <c r="F36" s="24"/>
    </row>
    <row r="37" spans="4:6" ht="15">
      <c r="D37" s="24"/>
      <c r="F37" s="24"/>
    </row>
    <row r="38" spans="4:6" ht="15">
      <c r="D38" s="24"/>
      <c r="F38" s="24"/>
    </row>
    <row r="39" spans="4:6" ht="15">
      <c r="D39" s="24"/>
      <c r="F39" s="24"/>
    </row>
    <row r="40" spans="4:6" ht="15">
      <c r="D40" s="24"/>
      <c r="F40" s="24"/>
    </row>
    <row r="41" spans="4:6" ht="15">
      <c r="D41" s="24"/>
      <c r="F41" s="24"/>
    </row>
    <row r="42" spans="4:6" ht="15">
      <c r="D42" s="24"/>
      <c r="F42" s="24"/>
    </row>
    <row r="43" spans="4:6" ht="15">
      <c r="D43" s="24"/>
      <c r="F43" s="24"/>
    </row>
    <row r="44" spans="4:6" ht="15">
      <c r="D44" s="24"/>
      <c r="F44" s="24"/>
    </row>
    <row r="45" spans="4:6" ht="15">
      <c r="D45" s="24"/>
      <c r="F45" s="24"/>
    </row>
    <row r="46" spans="4:6" ht="15">
      <c r="D46" s="24"/>
      <c r="F46" s="24"/>
    </row>
    <row r="47" spans="4:6" ht="15">
      <c r="D47" s="24"/>
      <c r="F47" s="24"/>
    </row>
    <row r="48" spans="4:6" ht="15">
      <c r="D48" s="24"/>
      <c r="F48" s="24"/>
    </row>
    <row r="49" spans="4:6" ht="15">
      <c r="D49" s="24"/>
      <c r="F49" s="24"/>
    </row>
    <row r="50" spans="4:6" ht="15">
      <c r="D50" s="24"/>
      <c r="F50" s="24"/>
    </row>
    <row r="51" spans="4:6" ht="15">
      <c r="D51" s="24"/>
      <c r="F51" s="24"/>
    </row>
    <row r="52" spans="4:6" ht="15">
      <c r="D52" s="24"/>
      <c r="F52" s="24"/>
    </row>
    <row r="53" spans="4:6" ht="15">
      <c r="D53" s="24"/>
      <c r="F53" s="24"/>
    </row>
    <row r="54" spans="4:6" ht="15">
      <c r="D54" s="24"/>
      <c r="F54" s="24"/>
    </row>
    <row r="55" spans="4:6" ht="15">
      <c r="D55" s="24"/>
      <c r="F55" s="24"/>
    </row>
    <row r="56" spans="4:6" ht="15">
      <c r="D56" s="24"/>
      <c r="F56" s="24"/>
    </row>
    <row r="57" spans="4:6" ht="15">
      <c r="D57" s="24"/>
      <c r="F57" s="24"/>
    </row>
    <row r="58" spans="4:6" ht="15">
      <c r="D58" s="24"/>
      <c r="F58" s="24"/>
    </row>
    <row r="59" spans="4:6" ht="15">
      <c r="D59" s="24"/>
      <c r="F59" s="24"/>
    </row>
    <row r="60" spans="4:6" ht="15">
      <c r="D60" s="24"/>
      <c r="F60" s="24"/>
    </row>
    <row r="61" spans="4:6" ht="15">
      <c r="D61" s="24"/>
      <c r="F61" s="24"/>
    </row>
    <row r="62" spans="4:6" ht="15">
      <c r="D62" s="24"/>
      <c r="F62" s="24"/>
    </row>
    <row r="63" spans="4:6" ht="15">
      <c r="D63" s="24"/>
      <c r="F63" s="24"/>
    </row>
    <row r="64" spans="4:6" ht="15">
      <c r="D64" s="24"/>
      <c r="F64" s="24"/>
    </row>
    <row r="65" spans="4:6" ht="15">
      <c r="D65" s="24"/>
      <c r="F65" s="24"/>
    </row>
    <row r="66" spans="4:6" ht="15">
      <c r="D66" s="24"/>
      <c r="F66" s="24"/>
    </row>
    <row r="67" spans="4:6" ht="15">
      <c r="D67" s="24"/>
      <c r="F67" s="24"/>
    </row>
    <row r="68" spans="4:6" ht="15">
      <c r="D68" s="24"/>
      <c r="F68" s="24"/>
    </row>
    <row r="69" spans="4:6" ht="15">
      <c r="D69" s="24"/>
      <c r="F69" s="24"/>
    </row>
    <row r="70" spans="4:6" ht="15">
      <c r="D70" s="24"/>
      <c r="F70" s="24"/>
    </row>
    <row r="71" spans="4:6" ht="15">
      <c r="D71" s="24"/>
      <c r="F71" s="24"/>
    </row>
    <row r="72" spans="4:6" ht="15">
      <c r="D72" s="24"/>
      <c r="F72" s="24"/>
    </row>
    <row r="73" spans="4:6" ht="15">
      <c r="D73" s="24"/>
      <c r="F73" s="24"/>
    </row>
    <row r="74" spans="4:6" ht="15">
      <c r="D74" s="24"/>
      <c r="F74" s="24"/>
    </row>
    <row r="75" spans="4:6" ht="15">
      <c r="D75" s="24"/>
      <c r="F75" s="24"/>
    </row>
    <row r="76" spans="4:6" ht="15">
      <c r="D76" s="24"/>
      <c r="F76" s="24"/>
    </row>
    <row r="77" spans="4:6" ht="15">
      <c r="D77" s="24"/>
      <c r="F77" s="24"/>
    </row>
    <row r="78" spans="4:6" ht="15">
      <c r="D78" s="24"/>
      <c r="F78" s="24"/>
    </row>
    <row r="79" spans="4:6" ht="15">
      <c r="D79" s="24"/>
      <c r="F79" s="24"/>
    </row>
    <row r="80" spans="4:6" ht="15">
      <c r="D80" s="24"/>
      <c r="F80" s="24"/>
    </row>
    <row r="81" spans="4:6" ht="15">
      <c r="D81" s="24"/>
      <c r="F81" s="24"/>
    </row>
    <row r="82" spans="4:6" ht="15">
      <c r="D82" s="24"/>
      <c r="F82" s="24"/>
    </row>
    <row r="83" spans="4:6" ht="15">
      <c r="D83" s="24"/>
      <c r="F83" s="24"/>
    </row>
    <row r="84" spans="4:6" ht="15">
      <c r="D84" s="24"/>
      <c r="F84" s="24"/>
    </row>
    <row r="85" spans="4:6" ht="15">
      <c r="D85" s="24"/>
      <c r="F85" s="24"/>
    </row>
    <row r="86" spans="4:6" ht="15">
      <c r="D86" s="24"/>
      <c r="F86" s="24"/>
    </row>
    <row r="87" spans="4:6" ht="15">
      <c r="D87" s="24"/>
      <c r="F87" s="24"/>
    </row>
    <row r="88" spans="4:6" ht="15">
      <c r="D88" s="24"/>
      <c r="F88" s="24"/>
    </row>
    <row r="89" spans="4:6" ht="15">
      <c r="D89" s="24"/>
      <c r="F89" s="24"/>
    </row>
    <row r="90" spans="4:6" ht="15">
      <c r="D90" s="24"/>
      <c r="F90" s="24"/>
    </row>
    <row r="91" spans="4:6" ht="15">
      <c r="D91" s="24"/>
      <c r="F91" s="24"/>
    </row>
    <row r="92" spans="4:6" ht="15">
      <c r="D92" s="24"/>
      <c r="F92" s="24"/>
    </row>
    <row r="93" spans="4:6" ht="15">
      <c r="D93" s="24"/>
      <c r="F93" s="24"/>
    </row>
    <row r="94" spans="4:6" ht="15">
      <c r="D94" s="24"/>
      <c r="F94" s="24"/>
    </row>
    <row r="95" spans="4:6" ht="15">
      <c r="D95" s="24"/>
      <c r="F95" s="24"/>
    </row>
    <row r="96" spans="4:6" ht="15">
      <c r="D96" s="24"/>
      <c r="F96" s="24"/>
    </row>
    <row r="97" spans="4:6" ht="15">
      <c r="D97" s="24"/>
      <c r="F97" s="24"/>
    </row>
    <row r="98" spans="4:6" ht="15">
      <c r="D98" s="24"/>
      <c r="F98" s="24"/>
    </row>
    <row r="99" spans="4:6" ht="15">
      <c r="D99" s="24"/>
      <c r="F99" s="24"/>
    </row>
    <row r="100" spans="4:6" ht="15">
      <c r="D100" s="24"/>
      <c r="F100" s="24"/>
    </row>
    <row r="101" spans="4:6" ht="15">
      <c r="D101" s="24"/>
      <c r="F101" s="24"/>
    </row>
    <row r="102" spans="4:6" ht="15">
      <c r="D102" s="24"/>
      <c r="F102" s="24"/>
    </row>
    <row r="103" spans="4:6" ht="15">
      <c r="D103" s="24"/>
      <c r="F103" s="24"/>
    </row>
    <row r="104" spans="4:6" ht="15">
      <c r="D104" s="24"/>
      <c r="F104" s="24"/>
    </row>
    <row r="105" spans="4:6" ht="15">
      <c r="D105" s="24"/>
      <c r="F105" s="24"/>
    </row>
    <row r="106" spans="4:6" ht="15">
      <c r="D106" s="24"/>
      <c r="F106" s="24"/>
    </row>
    <row r="107" spans="4:6" ht="15">
      <c r="D107" s="24"/>
      <c r="F107" s="24"/>
    </row>
    <row r="108" spans="4:6" ht="15">
      <c r="D108" s="24"/>
      <c r="F108" s="24"/>
    </row>
    <row r="109" spans="4:6" ht="15">
      <c r="D109" s="24"/>
      <c r="F109" s="24"/>
    </row>
    <row r="110" spans="4:6" ht="15">
      <c r="D110" s="24"/>
      <c r="F110" s="24"/>
    </row>
    <row r="111" spans="4:6" ht="15">
      <c r="D111" s="24"/>
      <c r="F111" s="24"/>
    </row>
    <row r="112" spans="4:6" ht="15">
      <c r="D112" s="24"/>
      <c r="F112" s="24"/>
    </row>
    <row r="113" spans="4:6" ht="15">
      <c r="D113" s="24"/>
      <c r="F113" s="24"/>
    </row>
    <row r="114" spans="4:6" ht="15">
      <c r="D114" s="24"/>
      <c r="F114" s="24"/>
    </row>
    <row r="115" spans="4:6" ht="15">
      <c r="D115" s="24"/>
      <c r="F115" s="24"/>
    </row>
    <row r="116" spans="4:6" ht="15">
      <c r="D116" s="24"/>
      <c r="F116" s="24"/>
    </row>
    <row r="117" spans="4:6" ht="15">
      <c r="D117" s="24"/>
      <c r="F117" s="24"/>
    </row>
    <row r="118" spans="4:6" ht="15">
      <c r="D118" s="24"/>
      <c r="F118" s="24"/>
    </row>
    <row r="119" spans="4:6" ht="15">
      <c r="D119" s="24"/>
      <c r="F119" s="24"/>
    </row>
    <row r="120" spans="4:6" ht="15">
      <c r="D120" s="24"/>
      <c r="F120" s="24"/>
    </row>
    <row r="121" spans="4:6" ht="15">
      <c r="D121" s="24"/>
      <c r="F121" s="24"/>
    </row>
    <row r="122" spans="4:6" ht="15">
      <c r="D122" s="24"/>
      <c r="F122" s="24"/>
    </row>
    <row r="123" spans="4:6" ht="15">
      <c r="D123" s="24"/>
      <c r="F123" s="24"/>
    </row>
    <row r="124" spans="4:6" ht="15">
      <c r="D124" s="24"/>
      <c r="F124" s="24"/>
    </row>
    <row r="125" spans="4:6" ht="15">
      <c r="D125" s="24"/>
      <c r="F125" s="24"/>
    </row>
    <row r="126" spans="4:6" ht="15">
      <c r="D126" s="24"/>
      <c r="F126" s="24"/>
    </row>
    <row r="127" spans="4:6" ht="15">
      <c r="D127" s="24"/>
      <c r="F127" s="24"/>
    </row>
    <row r="128" spans="4:6" ht="15">
      <c r="D128" s="24"/>
      <c r="F128" s="24"/>
    </row>
    <row r="129" spans="4:6" ht="15">
      <c r="D129" s="24"/>
      <c r="F129" s="24"/>
    </row>
    <row r="130" spans="4:6" ht="15">
      <c r="D130" s="24"/>
      <c r="F130" s="24"/>
    </row>
    <row r="131" spans="4:6" ht="15">
      <c r="D131" s="24"/>
      <c r="F131" s="24"/>
    </row>
    <row r="132" spans="4:6" ht="15">
      <c r="D132" s="24"/>
      <c r="F132" s="24"/>
    </row>
    <row r="133" spans="4:6" ht="15">
      <c r="D133" s="24"/>
      <c r="F133" s="24"/>
    </row>
    <row r="134" spans="4:6" ht="15">
      <c r="D134" s="24"/>
      <c r="F134" s="24"/>
    </row>
    <row r="135" spans="4:6" ht="15">
      <c r="D135" s="24"/>
      <c r="F135" s="24"/>
    </row>
    <row r="136" spans="4:6" ht="15">
      <c r="D136" s="24"/>
      <c r="F136" s="24"/>
    </row>
    <row r="137" spans="4:6" ht="15">
      <c r="D137" s="24"/>
      <c r="F137" s="24"/>
    </row>
    <row r="138" spans="4:6" ht="15">
      <c r="D138" s="24"/>
      <c r="F138" s="24"/>
    </row>
    <row r="139" spans="4:6" ht="15">
      <c r="D139" s="24"/>
      <c r="F139" s="24"/>
    </row>
    <row r="140" spans="4:6" ht="15">
      <c r="D140" s="24"/>
      <c r="F140" s="24"/>
    </row>
    <row r="141" spans="4:6" ht="15">
      <c r="D141" s="24"/>
      <c r="F141" s="24"/>
    </row>
    <row r="142" spans="4:6" ht="15">
      <c r="D142" s="24"/>
      <c r="F142" s="24"/>
    </row>
    <row r="143" spans="4:6" ht="15">
      <c r="D143" s="24"/>
      <c r="F143" s="24"/>
    </row>
    <row r="144" spans="4:6" ht="15">
      <c r="D144" s="24"/>
      <c r="F144" s="24"/>
    </row>
    <row r="145" spans="4:6" ht="15">
      <c r="D145" s="24"/>
      <c r="F145" s="24"/>
    </row>
    <row r="146" spans="4:6" ht="15">
      <c r="D146" s="24"/>
      <c r="F146" s="24"/>
    </row>
    <row r="147" spans="4:6" ht="15">
      <c r="D147" s="24"/>
      <c r="F147" s="24"/>
    </row>
    <row r="148" spans="4:6" ht="15">
      <c r="D148" s="24"/>
      <c r="F148" s="24"/>
    </row>
    <row r="149" spans="4:6" ht="15">
      <c r="D149" s="24"/>
      <c r="F149" s="24"/>
    </row>
    <row r="150" spans="4:6" ht="15">
      <c r="D150" s="24"/>
      <c r="F150" s="24"/>
    </row>
    <row r="151" spans="4:6" ht="15">
      <c r="D151" s="24"/>
      <c r="F151" s="24"/>
    </row>
    <row r="152" spans="4:6" ht="15">
      <c r="D152" s="24"/>
      <c r="F152" s="24"/>
    </row>
    <row r="153" spans="4:6" ht="15">
      <c r="D153" s="24"/>
      <c r="F153" s="24"/>
    </row>
    <row r="154" spans="4:6" ht="15">
      <c r="D154" s="24"/>
      <c r="F154" s="24"/>
    </row>
    <row r="155" spans="4:6" ht="15">
      <c r="D155" s="24"/>
      <c r="F155" s="24"/>
    </row>
    <row r="156" spans="4:6" ht="15">
      <c r="D156" s="24"/>
      <c r="F156" s="24"/>
    </row>
    <row r="157" spans="4:6" ht="15">
      <c r="D157" s="24"/>
      <c r="F157" s="24"/>
    </row>
    <row r="158" spans="4:6" ht="15">
      <c r="D158" s="24"/>
      <c r="F158" s="24"/>
    </row>
    <row r="159" spans="4:6" ht="15">
      <c r="D159" s="24"/>
      <c r="F159" s="24"/>
    </row>
    <row r="160" spans="4:6" ht="15">
      <c r="D160" s="24"/>
      <c r="F160" s="24"/>
    </row>
    <row r="161" spans="4:6" ht="15">
      <c r="D161" s="24"/>
      <c r="F161" s="24"/>
    </row>
    <row r="162" spans="4:6" ht="15">
      <c r="D162" s="24"/>
      <c r="F162" s="24"/>
    </row>
    <row r="163" spans="4:6" ht="15">
      <c r="D163" s="24"/>
      <c r="F163" s="24"/>
    </row>
    <row r="164" spans="4:6" ht="15">
      <c r="D164" s="24"/>
      <c r="F164" s="24"/>
    </row>
    <row r="165" spans="4:6" ht="15">
      <c r="D165" s="24"/>
      <c r="F165" s="24"/>
    </row>
    <row r="166" spans="4:6" ht="15">
      <c r="D166" s="24"/>
      <c r="F166" s="24"/>
    </row>
    <row r="167" spans="4:6" ht="15">
      <c r="D167" s="24"/>
      <c r="F167" s="24"/>
    </row>
    <row r="168" spans="4:6" ht="15">
      <c r="D168" s="24"/>
      <c r="F168" s="24"/>
    </row>
    <row r="169" spans="4:6" ht="15">
      <c r="D169" s="24"/>
      <c r="F169" s="24"/>
    </row>
    <row r="170" spans="4:6" ht="15">
      <c r="D170" s="24"/>
      <c r="F170" s="24"/>
    </row>
    <row r="171" spans="4:6" ht="15">
      <c r="D171" s="24"/>
      <c r="F171" s="24"/>
    </row>
    <row r="172" spans="4:6" ht="15">
      <c r="D172" s="24"/>
      <c r="F172" s="24"/>
    </row>
    <row r="173" spans="4:6" ht="15">
      <c r="D173" s="24"/>
      <c r="F173" s="24"/>
    </row>
    <row r="174" spans="4:6" ht="15">
      <c r="D174" s="24"/>
      <c r="F174" s="24"/>
    </row>
    <row r="175" spans="4:6" ht="15">
      <c r="D175" s="24"/>
      <c r="F175" s="24"/>
    </row>
    <row r="176" spans="4:6" ht="15">
      <c r="D176" s="24"/>
      <c r="F176" s="24"/>
    </row>
    <row r="177" spans="4:6" ht="15">
      <c r="D177" s="24"/>
      <c r="F177" s="24"/>
    </row>
  </sheetData>
  <sheetProtection selectLockedCells="1" selectUnlockedCells="1"/>
  <mergeCells count="2">
    <mergeCell ref="A34:G34"/>
    <mergeCell ref="A1:M1"/>
  </mergeCells>
  <printOptions/>
  <pageMargins left="0.7" right="0.7" top="0.3" bottom="0.3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2013-05-30T22:24:32Z</dcterms:created>
  <dcterms:modified xsi:type="dcterms:W3CDTF">2013-05-30T23:37:46Z</dcterms:modified>
  <cp:category/>
  <cp:version/>
  <cp:contentType/>
  <cp:contentStatus/>
</cp:coreProperties>
</file>