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515" windowHeight="7995" activeTab="0"/>
  </bookViews>
  <sheets>
    <sheet name="planilha" sheetId="1" r:id="rId1"/>
  </sheets>
  <definedNames/>
  <calcPr fullCalcOnLoad="1"/>
</workbook>
</file>

<file path=xl/sharedStrings.xml><?xml version="1.0" encoding="utf-8"?>
<sst xmlns="http://schemas.openxmlformats.org/spreadsheetml/2006/main" count="175" uniqueCount="115">
  <si>
    <t>Phuket</t>
  </si>
  <si>
    <t>hostel</t>
  </si>
  <si>
    <t>Bangcok</t>
  </si>
  <si>
    <t>Bali</t>
  </si>
  <si>
    <t>PhiPhi</t>
  </si>
  <si>
    <t>Plankton and Sunset Tour/Maya BayVisit Phi Ley Bay, Viking Cave, Loh Samah and then a BBQ dinner at Maya Bay</t>
  </si>
  <si>
    <t>4island</t>
  </si>
  <si>
    <t>Phiphi</t>
  </si>
  <si>
    <t>Krabi</t>
  </si>
  <si>
    <t>DATA</t>
  </si>
  <si>
    <t>saída</t>
  </si>
  <si>
    <t>chegada</t>
  </si>
  <si>
    <t>gru</t>
  </si>
  <si>
    <t>+20:20</t>
  </si>
  <si>
    <t>abu dhabi</t>
  </si>
  <si>
    <t>+07:05</t>
  </si>
  <si>
    <t>bangcok</t>
  </si>
  <si>
    <t>almoço</t>
  </si>
  <si>
    <t>Amed</t>
  </si>
  <si>
    <t>R$</t>
  </si>
  <si>
    <t>TOTAL:</t>
  </si>
  <si>
    <t>SDU</t>
  </si>
  <si>
    <t>CGH</t>
  </si>
  <si>
    <t>praias de Phuket, rodoviária</t>
  </si>
  <si>
    <t>Aonang</t>
  </si>
  <si>
    <t>ubud</t>
  </si>
  <si>
    <t>amed merg</t>
  </si>
  <si>
    <t>seg</t>
  </si>
  <si>
    <t>ter</t>
  </si>
  <si>
    <t>qua</t>
  </si>
  <si>
    <t>qui</t>
  </si>
  <si>
    <t>sext</t>
  </si>
  <si>
    <t>sab</t>
  </si>
  <si>
    <t>dom</t>
  </si>
  <si>
    <t>quar</t>
  </si>
  <si>
    <t>sex</t>
  </si>
  <si>
    <t>aeroporto</t>
  </si>
  <si>
    <t>hotel</t>
  </si>
  <si>
    <t>Patong</t>
  </si>
  <si>
    <t>transfer incluído no tour Similan Island</t>
  </si>
  <si>
    <t>aliment</t>
  </si>
  <si>
    <t>jantar, lanche da semana</t>
  </si>
  <si>
    <t>tour Similan Island PackageDay Trip by speed boat (incluído transfer aeroporto hotel conforme agendamento, almoço, transporte até o porto, passeio de barco para 5 ilhas do complexo, água, suco refrigerante, frutas)
http://www.jctour-similanisland.com/ 
081-8927603 jctourphuket@gmail.com
www.jctour-phuket.com</t>
  </si>
  <si>
    <t>06:30 - 20:00</t>
  </si>
  <si>
    <t>tour</t>
  </si>
  <si>
    <t>Píer Phuket</t>
  </si>
  <si>
    <t>preço tabelado da corrida de taxi, independente da quantidade de passageiros</t>
  </si>
  <si>
    <t>tem que deixar as malas na proa superior. Aconselho chegar 1h antes para  sentar próximo a saída do ar condicionado porque o barco parece uma estufa</t>
  </si>
  <si>
    <t>quarto de casal sem café da manhã, internet pega bem no quarto http://www.starhotelpatong.com/index.html</t>
  </si>
  <si>
    <t>quarto de casal sem café da manhã, internet somente na recepção- foi o mais barato que achei próximo ao píer / K House Hotel</t>
  </si>
  <si>
    <t>15:00-20:00</t>
  </si>
  <si>
    <t>Plancton e ilhas, Maya Bay</t>
  </si>
  <si>
    <t>Similan Island (ilhas 4,5,6,8,9)</t>
  </si>
  <si>
    <t>de barco</t>
  </si>
  <si>
    <t>na caçamba de caminhonete</t>
  </si>
  <si>
    <t>quarto de casal sem café da manhã, boa internet no quarto, http://www.starhotelpatong.com/index.html</t>
  </si>
  <si>
    <t>excelente atendimento e comida</t>
  </si>
  <si>
    <t>mercado</t>
  </si>
  <si>
    <t>café da manhã e lanche da semana</t>
  </si>
  <si>
    <t>sunset railay beach</t>
  </si>
  <si>
    <t>sunset railay west beach</t>
  </si>
  <si>
    <t>Ao Nang</t>
  </si>
  <si>
    <t>antes do pôr do sol, custa 100, depois custa 150bath</t>
  </si>
  <si>
    <t xml:space="preserve">quarto para casal sem café da manhã, internet no quarto boa / Nong Eed Resort </t>
  </si>
  <si>
    <t>quarto para casal sem café da manhã, internet no quarto boa / Nong Eed Resort, em frente ao McDonald</t>
  </si>
  <si>
    <t>jantar</t>
  </si>
  <si>
    <t>comida típica nas barracas de rua</t>
  </si>
  <si>
    <t>08:00 -15:00</t>
  </si>
  <si>
    <t>Hong Island</t>
  </si>
  <si>
    <t>Aconselho fazer esse passeio de speed boat por causa da distância, tour, agua, almoço http://guitarkrabi.wix.com/krabirungtawantours</t>
  </si>
  <si>
    <t>Long tail, tour, agua, almoço http://guitarkrabi.wix.com/krabirungtawantours</t>
  </si>
  <si>
    <t>taxi</t>
  </si>
  <si>
    <t>Krabi Town</t>
  </si>
  <si>
    <t>caçamba da caminhonete, ida a feira da cidade noturna. Krabi Night Market</t>
  </si>
  <si>
    <t>09:00 - 17:00</t>
  </si>
  <si>
    <t>provando todas as comidas exóticas da Krabi Night Market</t>
  </si>
  <si>
    <t>bus para aeroporto</t>
  </si>
  <si>
    <t>Thai Airways, Thai Smile Air, Air Asia, Nok Air</t>
  </si>
  <si>
    <t>ônibus nº29 do aeroporto Don Mueang para Chatuka Park, ida a Traditional Center e  de metrô  (valor de todos os transportes ida-e-volta)</t>
  </si>
  <si>
    <t>transporte</t>
  </si>
  <si>
    <t>Air Asia</t>
  </si>
  <si>
    <t>Sanur</t>
  </si>
  <si>
    <t>almoço. Jantar e bar</t>
  </si>
  <si>
    <t>lanche e café da manha</t>
  </si>
  <si>
    <t>Lembongan Island</t>
  </si>
  <si>
    <t xml:space="preserve">Lancha, empresa busca no hotel. Teve gente que pagou 100.000 pelo mesmo serviço e empresa. </t>
  </si>
  <si>
    <t>MainSky Resort. 450.000, o quarto triplo, dividi com 03 pessoas</t>
  </si>
  <si>
    <t>almoço, lanche, jantar, bar</t>
  </si>
  <si>
    <t>quint</t>
  </si>
  <si>
    <t>Lembongan</t>
  </si>
  <si>
    <t>Padang Bai</t>
  </si>
  <si>
    <t>internet</t>
  </si>
  <si>
    <t>valor da corrida de taxi</t>
  </si>
  <si>
    <t>Uluwatu</t>
  </si>
  <si>
    <t>IDR</t>
  </si>
  <si>
    <t>Bath</t>
  </si>
  <si>
    <t>Reais R$</t>
  </si>
  <si>
    <t>Dólar US$</t>
  </si>
  <si>
    <t>PLANILHA DE CUSTOS - TAILÂNDIA E INDONÉSIA /abril e maio 2014</t>
  </si>
  <si>
    <t>garoa hostel R. Guacuí, Pinheiros, SP-SP</t>
  </si>
  <si>
    <t>Observações</t>
  </si>
  <si>
    <t>28 usd de visto na imigração</t>
  </si>
  <si>
    <t>Barco de Lembongang a Bali +  Taxi até Padang Bai</t>
  </si>
  <si>
    <t>1h de acesso a internet no locutório</t>
  </si>
  <si>
    <t>ida a Uluwatu de taxi, parando nos pontos turísticos</t>
  </si>
  <si>
    <t>entradas nos pontos turísticos</t>
  </si>
  <si>
    <t>dividindo taxi para 2 pessoas ida/volta até o templo para ver o pòr do sol</t>
  </si>
  <si>
    <t>hospedagem em Uluwatu. Hotel Guna Mandala Inn, bem perto da praia, quarto duplo, roupa de cama, internet ruim, ar condicionado, banheiro privativo. Jalan Melasti 73</t>
  </si>
  <si>
    <t xml:space="preserve">mergulho com cilindro e fotos em Amed http://www.tripadvisor.co.uk/Attraction_Review-g608478-d6848913-Reviews-Bali_Fab_Dive_center-Amed_Abang_Bali.html </t>
  </si>
  <si>
    <t>Alimentação em Amed</t>
  </si>
  <si>
    <t>taxa de embarque em Bali</t>
  </si>
  <si>
    <t>taxi de Uluwatu à Kuta</t>
  </si>
  <si>
    <t>taxi das lojas outlet  ao aeroporto</t>
  </si>
  <si>
    <t>alimentação em Uluwatu (para os 2 dias)</t>
  </si>
  <si>
    <t>Cafe Locca Homestay. Preço da cama.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</si>
</sst>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_-* #,##0.0_-;\-* #,##0.0_-;_-* &quot;-&quot;??_-;_-@_-"/>
    <numFmt numFmtId="170" formatCode="_-* #,##0_-;\-* #,##0_-;_-* &quot;-&quot;??_-;_-@_-"/>
    <numFmt numFmtId="171" formatCode="_-* #,##0.000_-;\-* #,##0.000_-;_-* &quot;-&quot;??_-;_-@_-"/>
    <numFmt numFmtId="172" formatCode="[$-416]dddd\,\ d&quot; de &quot;mmmm&quot; de &quot;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 wrapText="1"/>
    </xf>
    <xf numFmtId="170" fontId="21" fillId="33" borderId="10" xfId="53" applyNumberFormat="1" applyFont="1" applyFill="1" applyBorder="1" applyAlignment="1">
      <alignment horizontal="center" wrapText="1"/>
    </xf>
    <xf numFmtId="43" fontId="0" fillId="0" borderId="0" xfId="0" applyNumberFormat="1" applyAlignment="1">
      <alignment/>
    </xf>
    <xf numFmtId="0" fontId="22" fillId="34" borderId="11" xfId="0" applyFont="1" applyFill="1" applyBorder="1" applyAlignment="1">
      <alignment horizontal="left" wrapText="1"/>
    </xf>
    <xf numFmtId="0" fontId="22" fillId="33" borderId="11" xfId="0" applyFont="1" applyFill="1" applyBorder="1" applyAlignment="1">
      <alignment horizontal="left" wrapText="1"/>
    </xf>
    <xf numFmtId="170" fontId="22" fillId="33" borderId="11" xfId="53" applyNumberFormat="1" applyFont="1" applyFill="1" applyBorder="1" applyAlignment="1">
      <alignment horizontal="left" wrapText="1"/>
    </xf>
    <xf numFmtId="0" fontId="22" fillId="34" borderId="12" xfId="0" applyFont="1" applyFill="1" applyBorder="1" applyAlignment="1">
      <alignment horizontal="left" wrapText="1"/>
    </xf>
    <xf numFmtId="0" fontId="22" fillId="33" borderId="12" xfId="0" applyFont="1" applyFill="1" applyBorder="1" applyAlignment="1">
      <alignment horizontal="left" wrapText="1"/>
    </xf>
    <xf numFmtId="170" fontId="22" fillId="33" borderId="12" xfId="53" applyNumberFormat="1" applyFont="1" applyFill="1" applyBorder="1" applyAlignment="1">
      <alignment horizontal="left" wrapText="1"/>
    </xf>
    <xf numFmtId="20" fontId="22" fillId="34" borderId="12" xfId="0" applyNumberFormat="1" applyFont="1" applyFill="1" applyBorder="1" applyAlignment="1">
      <alignment horizontal="left" wrapText="1"/>
    </xf>
    <xf numFmtId="20" fontId="22" fillId="33" borderId="12" xfId="0" applyNumberFormat="1" applyFont="1" applyFill="1" applyBorder="1" applyAlignment="1" quotePrefix="1">
      <alignment horizontal="left" wrapText="1"/>
    </xf>
    <xf numFmtId="0" fontId="22" fillId="33" borderId="12" xfId="0" applyFont="1" applyFill="1" applyBorder="1" applyAlignment="1" quotePrefix="1">
      <alignment horizontal="left" wrapText="1"/>
    </xf>
    <xf numFmtId="20" fontId="22" fillId="33" borderId="12" xfId="0" applyNumberFormat="1" applyFont="1" applyFill="1" applyBorder="1" applyAlignment="1">
      <alignment horizontal="left" wrapText="1"/>
    </xf>
    <xf numFmtId="43" fontId="22" fillId="34" borderId="12" xfId="0" applyNumberFormat="1" applyFont="1" applyFill="1" applyBorder="1" applyAlignment="1">
      <alignment horizontal="left" wrapText="1"/>
    </xf>
    <xf numFmtId="0" fontId="22" fillId="33" borderId="0" xfId="0" applyFont="1" applyFill="1" applyAlignment="1">
      <alignment horizontal="left" wrapText="1"/>
    </xf>
    <xf numFmtId="0" fontId="2" fillId="33" borderId="12" xfId="44" applyFont="1" applyFill="1" applyBorder="1" applyAlignment="1" applyProtection="1">
      <alignment horizontal="left" wrapText="1"/>
      <protection/>
    </xf>
    <xf numFmtId="170" fontId="22" fillId="34" borderId="12" xfId="53" applyNumberFormat="1" applyFont="1" applyFill="1" applyBorder="1" applyAlignment="1">
      <alignment horizontal="left" wrapText="1"/>
    </xf>
    <xf numFmtId="0" fontId="22" fillId="35" borderId="12" xfId="0" applyFont="1" applyFill="1" applyBorder="1" applyAlignment="1">
      <alignment horizontal="left" wrapText="1"/>
    </xf>
    <xf numFmtId="0" fontId="22" fillId="36" borderId="12" xfId="0" applyFont="1" applyFill="1" applyBorder="1" applyAlignment="1">
      <alignment horizontal="left" wrapText="1"/>
    </xf>
    <xf numFmtId="43" fontId="22" fillId="36" borderId="12" xfId="0" applyNumberFormat="1" applyFont="1" applyFill="1" applyBorder="1" applyAlignment="1">
      <alignment horizontal="left" wrapText="1"/>
    </xf>
    <xf numFmtId="170" fontId="22" fillId="35" borderId="12" xfId="53" applyNumberFormat="1" applyFont="1" applyFill="1" applyBorder="1" applyAlignment="1">
      <alignment horizontal="left" wrapText="1"/>
    </xf>
    <xf numFmtId="43" fontId="22" fillId="35" borderId="12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16" fontId="22" fillId="10" borderId="12" xfId="0" applyNumberFormat="1" applyFont="1" applyFill="1" applyBorder="1" applyAlignment="1">
      <alignment horizontal="left" wrapText="1"/>
    </xf>
    <xf numFmtId="0" fontId="22" fillId="10" borderId="0" xfId="0" applyFont="1" applyFill="1" applyAlignment="1">
      <alignment horizontal="left" wrapText="1"/>
    </xf>
    <xf numFmtId="0" fontId="22" fillId="10" borderId="12" xfId="0" applyFont="1" applyFill="1" applyBorder="1" applyAlignment="1">
      <alignment horizontal="left" wrapText="1"/>
    </xf>
    <xf numFmtId="0" fontId="22" fillId="6" borderId="12" xfId="0" applyFont="1" applyFill="1" applyBorder="1" applyAlignment="1">
      <alignment horizontal="left" wrapText="1"/>
    </xf>
    <xf numFmtId="16" fontId="22" fillId="7" borderId="11" xfId="0" applyNumberFormat="1" applyFont="1" applyFill="1" applyBorder="1" applyAlignment="1">
      <alignment horizontal="left" wrapText="1"/>
    </xf>
    <xf numFmtId="0" fontId="22" fillId="7" borderId="12" xfId="0" applyFont="1" applyFill="1" applyBorder="1" applyAlignment="1">
      <alignment horizontal="left" wrapText="1"/>
    </xf>
    <xf numFmtId="16" fontId="22" fillId="6" borderId="12" xfId="0" applyNumberFormat="1" applyFont="1" applyFill="1" applyBorder="1" applyAlignment="1">
      <alignment horizontal="left" wrapText="1"/>
    </xf>
    <xf numFmtId="43" fontId="21" fillId="34" borderId="10" xfId="0" applyNumberFormat="1" applyFont="1" applyFill="1" applyBorder="1" applyAlignment="1">
      <alignment horizontal="center" wrapText="1"/>
    </xf>
    <xf numFmtId="43" fontId="22" fillId="34" borderId="11" xfId="0" applyNumberFormat="1" applyFont="1" applyFill="1" applyBorder="1" applyAlignment="1">
      <alignment horizontal="left" wrapText="1"/>
    </xf>
    <xf numFmtId="43" fontId="22" fillId="34" borderId="12" xfId="53" applyFont="1" applyFill="1" applyBorder="1" applyAlignment="1">
      <alignment horizontal="left" wrapText="1"/>
    </xf>
    <xf numFmtId="0" fontId="21" fillId="35" borderId="13" xfId="0" applyFont="1" applyFill="1" applyBorder="1" applyAlignment="1">
      <alignment horizontal="center" wrapText="1"/>
    </xf>
    <xf numFmtId="0" fontId="21" fillId="35" borderId="14" xfId="0" applyFont="1" applyFill="1" applyBorder="1" applyAlignment="1">
      <alignment horizontal="center" wrapText="1"/>
    </xf>
    <xf numFmtId="0" fontId="21" fillId="35" borderId="15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53">
      <selection activeCell="I62" sqref="I62"/>
    </sheetView>
  </sheetViews>
  <sheetFormatPr defaultColWidth="9.140625" defaultRowHeight="15"/>
  <cols>
    <col min="1" max="1" width="11.00390625" style="0" bestFit="1" customWidth="1"/>
    <col min="2" max="3" width="9.140625" style="0" customWidth="1"/>
    <col min="4" max="4" width="10.57421875" style="0" bestFit="1" customWidth="1"/>
    <col min="5" max="5" width="15.8515625" style="0" bestFit="1" customWidth="1"/>
    <col min="6" max="6" width="11.140625" style="4" bestFit="1" customWidth="1"/>
    <col min="7" max="7" width="9.8515625" style="0" bestFit="1" customWidth="1"/>
    <col min="8" max="8" width="12.00390625" style="0" bestFit="1" customWidth="1"/>
    <col min="9" max="9" width="45.28125" style="0" customWidth="1"/>
  </cols>
  <sheetData>
    <row r="1" spans="1:9" s="24" customFormat="1" ht="19.5" thickBot="1">
      <c r="A1" s="35" t="s">
        <v>98</v>
      </c>
      <c r="B1" s="36"/>
      <c r="C1" s="36"/>
      <c r="D1" s="36"/>
      <c r="E1" s="36"/>
      <c r="F1" s="36"/>
      <c r="G1" s="36"/>
      <c r="H1" s="36"/>
      <c r="I1" s="37"/>
    </row>
    <row r="2" spans="1:9" s="24" customFormat="1" ht="19.5" thickBot="1">
      <c r="A2" s="1" t="s">
        <v>9</v>
      </c>
      <c r="B2" s="2" t="s">
        <v>10</v>
      </c>
      <c r="C2" s="2"/>
      <c r="D2" s="1" t="s">
        <v>11</v>
      </c>
      <c r="E2" s="1"/>
      <c r="F2" s="32" t="s">
        <v>19</v>
      </c>
      <c r="G2" s="3" t="s">
        <v>95</v>
      </c>
      <c r="H2" s="2" t="s">
        <v>94</v>
      </c>
      <c r="I2" s="1" t="s">
        <v>100</v>
      </c>
    </row>
    <row r="3" spans="1:9" ht="15.75" thickTop="1">
      <c r="A3" s="29">
        <v>41754</v>
      </c>
      <c r="B3" s="5"/>
      <c r="C3" s="5" t="s">
        <v>21</v>
      </c>
      <c r="D3" s="6"/>
      <c r="E3" s="6" t="s">
        <v>22</v>
      </c>
      <c r="F3" s="33"/>
      <c r="G3" s="7"/>
      <c r="H3" s="5"/>
      <c r="I3" s="6"/>
    </row>
    <row r="4" spans="1:9" ht="15">
      <c r="A4" s="30"/>
      <c r="B4" s="8"/>
      <c r="C4" s="8" t="s">
        <v>1</v>
      </c>
      <c r="D4" s="9"/>
      <c r="E4" s="9"/>
      <c r="F4" s="15">
        <v>33.58</v>
      </c>
      <c r="G4" s="10"/>
      <c r="H4" s="8"/>
      <c r="I4" s="9" t="s">
        <v>99</v>
      </c>
    </row>
    <row r="5" spans="1:9" ht="15">
      <c r="A5" s="25">
        <v>41755</v>
      </c>
      <c r="B5" s="11">
        <v>0.9583333333333334</v>
      </c>
      <c r="C5" s="8" t="s">
        <v>12</v>
      </c>
      <c r="D5" s="12" t="s">
        <v>13</v>
      </c>
      <c r="E5" s="9" t="s">
        <v>14</v>
      </c>
      <c r="F5" s="15"/>
      <c r="G5" s="10"/>
      <c r="H5" s="8"/>
      <c r="I5" s="9"/>
    </row>
    <row r="6" spans="1:9" ht="30">
      <c r="A6" s="25">
        <v>41756</v>
      </c>
      <c r="B6" s="11">
        <v>0.9027777777777778</v>
      </c>
      <c r="C6" s="8" t="s">
        <v>14</v>
      </c>
      <c r="D6" s="13" t="s">
        <v>15</v>
      </c>
      <c r="E6" s="9" t="s">
        <v>16</v>
      </c>
      <c r="F6" s="15"/>
      <c r="G6" s="10"/>
      <c r="H6" s="8"/>
      <c r="I6" s="9"/>
    </row>
    <row r="7" spans="1:9" ht="15">
      <c r="A7" s="25"/>
      <c r="B7" s="11"/>
      <c r="C7" s="8"/>
      <c r="D7" s="13"/>
      <c r="E7" s="9"/>
      <c r="F7" s="15">
        <f>28*2.36</f>
        <v>66.08</v>
      </c>
      <c r="G7" s="10"/>
      <c r="H7" s="8"/>
      <c r="I7" s="9" t="s">
        <v>101</v>
      </c>
    </row>
    <row r="8" spans="1:9" ht="15">
      <c r="A8" s="25">
        <v>41757</v>
      </c>
      <c r="B8" s="11">
        <v>0.3368055555555556</v>
      </c>
      <c r="C8" s="8" t="s">
        <v>16</v>
      </c>
      <c r="D8" s="14">
        <v>0.3958333333333333</v>
      </c>
      <c r="E8" s="9" t="s">
        <v>0</v>
      </c>
      <c r="F8" s="15"/>
      <c r="G8" s="10"/>
      <c r="H8" s="8"/>
      <c r="I8" s="9"/>
    </row>
    <row r="9" spans="1:9" ht="15">
      <c r="A9" s="25" t="s">
        <v>27</v>
      </c>
      <c r="B9" s="11"/>
      <c r="C9" s="8"/>
      <c r="D9" s="14"/>
      <c r="E9" s="9" t="s">
        <v>0</v>
      </c>
      <c r="F9" s="15"/>
      <c r="G9" s="10"/>
      <c r="H9" s="8"/>
      <c r="I9" s="9" t="s">
        <v>23</v>
      </c>
    </row>
    <row r="10" spans="1:9" ht="30">
      <c r="A10" s="25"/>
      <c r="B10" s="8"/>
      <c r="C10" s="8" t="s">
        <v>36</v>
      </c>
      <c r="D10" s="9"/>
      <c r="E10" s="9" t="s">
        <v>38</v>
      </c>
      <c r="F10" s="15"/>
      <c r="G10" s="10"/>
      <c r="H10" s="8"/>
      <c r="I10" s="9" t="s">
        <v>39</v>
      </c>
    </row>
    <row r="11" spans="1:9" ht="45">
      <c r="A11" s="25"/>
      <c r="B11" s="8"/>
      <c r="C11" s="8" t="s">
        <v>37</v>
      </c>
      <c r="D11" s="9"/>
      <c r="E11" s="9" t="s">
        <v>0</v>
      </c>
      <c r="F11" s="15">
        <v>43.825441039925714</v>
      </c>
      <c r="G11" s="10">
        <v>600</v>
      </c>
      <c r="H11" s="8"/>
      <c r="I11" s="16" t="s">
        <v>48</v>
      </c>
    </row>
    <row r="12" spans="1:9" ht="15">
      <c r="A12" s="25"/>
      <c r="B12" s="8"/>
      <c r="C12" s="8" t="s">
        <v>40</v>
      </c>
      <c r="D12" s="9"/>
      <c r="E12" s="9"/>
      <c r="F12" s="15">
        <v>14.608480346641905</v>
      </c>
      <c r="G12" s="10">
        <v>200</v>
      </c>
      <c r="H12" s="8"/>
      <c r="I12" s="9" t="s">
        <v>41</v>
      </c>
    </row>
    <row r="13" spans="1:9" ht="120">
      <c r="A13" s="25">
        <v>41758</v>
      </c>
      <c r="B13" s="11" t="s">
        <v>43</v>
      </c>
      <c r="C13" s="8" t="s">
        <v>44</v>
      </c>
      <c r="D13" s="14"/>
      <c r="E13" s="9" t="s">
        <v>52</v>
      </c>
      <c r="F13" s="15">
        <v>211.82296502630763</v>
      </c>
      <c r="G13" s="10">
        <v>2900</v>
      </c>
      <c r="H13" s="8"/>
      <c r="I13" s="9" t="s">
        <v>42</v>
      </c>
    </row>
    <row r="14" spans="1:9" ht="45">
      <c r="A14" s="25" t="s">
        <v>28</v>
      </c>
      <c r="B14" s="8"/>
      <c r="C14" s="8" t="s">
        <v>37</v>
      </c>
      <c r="D14" s="9"/>
      <c r="E14" s="9" t="s">
        <v>0</v>
      </c>
      <c r="F14" s="15">
        <v>43.825441039925714</v>
      </c>
      <c r="G14" s="10">
        <v>600</v>
      </c>
      <c r="H14" s="8"/>
      <c r="I14" s="16" t="s">
        <v>55</v>
      </c>
    </row>
    <row r="15" spans="1:9" ht="30">
      <c r="A15" s="25">
        <v>41759</v>
      </c>
      <c r="B15" s="11">
        <v>0.375</v>
      </c>
      <c r="C15" s="8" t="s">
        <v>38</v>
      </c>
      <c r="D15" s="14">
        <v>0.4166666666666667</v>
      </c>
      <c r="E15" s="9" t="s">
        <v>45</v>
      </c>
      <c r="F15" s="15">
        <v>43.825441039925714</v>
      </c>
      <c r="G15" s="10">
        <v>600</v>
      </c>
      <c r="H15" s="8"/>
      <c r="I15" s="9" t="s">
        <v>46</v>
      </c>
    </row>
    <row r="16" spans="1:9" ht="60">
      <c r="A16" s="25" t="s">
        <v>29</v>
      </c>
      <c r="B16" s="11">
        <v>0.4791666666666667</v>
      </c>
      <c r="C16" s="8" t="s">
        <v>0</v>
      </c>
      <c r="D16" s="14">
        <v>0.5416666666666666</v>
      </c>
      <c r="E16" s="9" t="s">
        <v>7</v>
      </c>
      <c r="F16" s="15">
        <v>43.825441039925714</v>
      </c>
      <c r="G16" s="10">
        <v>600</v>
      </c>
      <c r="H16" s="8"/>
      <c r="I16" s="9" t="s">
        <v>47</v>
      </c>
    </row>
    <row r="17" spans="1:9" ht="45">
      <c r="A17" s="25"/>
      <c r="B17" s="11"/>
      <c r="C17" s="8" t="s">
        <v>37</v>
      </c>
      <c r="D17" s="14"/>
      <c r="E17" s="9" t="s">
        <v>4</v>
      </c>
      <c r="F17" s="15">
        <v>65.73816155988858</v>
      </c>
      <c r="G17" s="10">
        <v>900</v>
      </c>
      <c r="H17" s="8"/>
      <c r="I17" s="9" t="s">
        <v>49</v>
      </c>
    </row>
    <row r="18" spans="1:9" ht="45">
      <c r="A18" s="26"/>
      <c r="B18" s="11" t="s">
        <v>50</v>
      </c>
      <c r="C18" s="8" t="s">
        <v>44</v>
      </c>
      <c r="D18" s="14"/>
      <c r="E18" s="9" t="s">
        <v>51</v>
      </c>
      <c r="F18" s="15">
        <v>87.65088207985143</v>
      </c>
      <c r="G18" s="10">
        <v>1200</v>
      </c>
      <c r="H18" s="8"/>
      <c r="I18" s="9" t="s">
        <v>5</v>
      </c>
    </row>
    <row r="19" spans="1:9" ht="15">
      <c r="A19" s="25">
        <v>41760</v>
      </c>
      <c r="B19" s="11">
        <v>0.5625</v>
      </c>
      <c r="C19" s="8" t="s">
        <v>7</v>
      </c>
      <c r="D19" s="14">
        <v>0.6458333333333334</v>
      </c>
      <c r="E19" s="9" t="s">
        <v>8</v>
      </c>
      <c r="F19" s="15">
        <v>29.21696069328381</v>
      </c>
      <c r="G19" s="10">
        <v>400</v>
      </c>
      <c r="H19" s="8"/>
      <c r="I19" s="9" t="s">
        <v>53</v>
      </c>
    </row>
    <row r="20" spans="1:9" ht="15">
      <c r="A20" s="27" t="s">
        <v>30</v>
      </c>
      <c r="B20" s="8"/>
      <c r="C20" s="8" t="s">
        <v>8</v>
      </c>
      <c r="D20" s="9"/>
      <c r="E20" s="9" t="s">
        <v>24</v>
      </c>
      <c r="F20" s="15">
        <v>7.304240173320952</v>
      </c>
      <c r="G20" s="10">
        <v>100</v>
      </c>
      <c r="H20" s="8"/>
      <c r="I20" s="9" t="s">
        <v>54</v>
      </c>
    </row>
    <row r="21" spans="1:9" ht="45">
      <c r="A21" s="25"/>
      <c r="B21" s="8"/>
      <c r="C21" s="8" t="s">
        <v>37</v>
      </c>
      <c r="D21" s="9"/>
      <c r="E21" s="9" t="s">
        <v>24</v>
      </c>
      <c r="F21" s="15">
        <v>43.825441039925714</v>
      </c>
      <c r="G21" s="10">
        <v>600</v>
      </c>
      <c r="H21" s="8"/>
      <c r="I21" s="9" t="s">
        <v>64</v>
      </c>
    </row>
    <row r="22" spans="1:9" ht="15">
      <c r="A22" s="25"/>
      <c r="B22" s="8"/>
      <c r="C22" s="8" t="s">
        <v>17</v>
      </c>
      <c r="D22" s="9"/>
      <c r="E22" s="9"/>
      <c r="F22" s="15">
        <v>17.16496440730424</v>
      </c>
      <c r="G22" s="10">
        <v>235</v>
      </c>
      <c r="H22" s="8"/>
      <c r="I22" s="9" t="s">
        <v>56</v>
      </c>
    </row>
    <row r="23" spans="1:9" ht="15">
      <c r="A23" s="25"/>
      <c r="B23" s="8"/>
      <c r="C23" s="8" t="s">
        <v>57</v>
      </c>
      <c r="D23" s="9"/>
      <c r="E23" s="9"/>
      <c r="F23" s="15">
        <v>7.304240173320952</v>
      </c>
      <c r="G23" s="10">
        <v>100</v>
      </c>
      <c r="H23" s="8"/>
      <c r="I23" s="9" t="s">
        <v>58</v>
      </c>
    </row>
    <row r="24" spans="1:9" ht="30">
      <c r="A24" s="25">
        <v>41761</v>
      </c>
      <c r="B24" s="11" t="s">
        <v>67</v>
      </c>
      <c r="C24" s="8" t="s">
        <v>44</v>
      </c>
      <c r="D24" s="14"/>
      <c r="E24" s="9" t="s">
        <v>6</v>
      </c>
      <c r="F24" s="15">
        <v>29.21696069328381</v>
      </c>
      <c r="G24" s="10">
        <v>400</v>
      </c>
      <c r="H24" s="8"/>
      <c r="I24" s="17" t="s">
        <v>70</v>
      </c>
    </row>
    <row r="25" spans="1:9" ht="30">
      <c r="A25" s="25" t="s">
        <v>31</v>
      </c>
      <c r="B25" s="11">
        <v>0.7083333333333334</v>
      </c>
      <c r="C25" s="8" t="s">
        <v>61</v>
      </c>
      <c r="D25" s="14"/>
      <c r="E25" s="9" t="s">
        <v>59</v>
      </c>
      <c r="F25" s="15">
        <v>7.304240173320952</v>
      </c>
      <c r="G25" s="10">
        <v>100</v>
      </c>
      <c r="H25" s="8"/>
      <c r="I25" s="9" t="s">
        <v>62</v>
      </c>
    </row>
    <row r="26" spans="1:9" ht="60">
      <c r="A26" s="25"/>
      <c r="B26" s="11">
        <v>0.8333333333333334</v>
      </c>
      <c r="C26" s="8" t="s">
        <v>60</v>
      </c>
      <c r="D26" s="12">
        <v>0.8506944444444445</v>
      </c>
      <c r="E26" s="9" t="s">
        <v>61</v>
      </c>
      <c r="F26" s="15">
        <v>10.956360259981428</v>
      </c>
      <c r="G26" s="10">
        <v>150</v>
      </c>
      <c r="H26" s="8"/>
      <c r="I26" s="9"/>
    </row>
    <row r="27" spans="1:9" ht="30">
      <c r="A27" s="25"/>
      <c r="B27" s="8"/>
      <c r="C27" s="8" t="s">
        <v>37</v>
      </c>
      <c r="D27" s="9"/>
      <c r="E27" s="9" t="s">
        <v>24</v>
      </c>
      <c r="F27" s="15">
        <v>43.825441039925714</v>
      </c>
      <c r="G27" s="10">
        <v>600</v>
      </c>
      <c r="H27" s="8"/>
      <c r="I27" s="9" t="s">
        <v>63</v>
      </c>
    </row>
    <row r="28" spans="1:9" ht="15">
      <c r="A28" s="27"/>
      <c r="B28" s="8"/>
      <c r="C28" s="8" t="s">
        <v>65</v>
      </c>
      <c r="D28" s="9"/>
      <c r="E28" s="9"/>
      <c r="F28" s="15">
        <v>3.652120086660476</v>
      </c>
      <c r="G28" s="10">
        <v>50</v>
      </c>
      <c r="H28" s="8"/>
      <c r="I28" s="9" t="s">
        <v>66</v>
      </c>
    </row>
    <row r="29" spans="1:9" ht="45">
      <c r="A29" s="25">
        <v>41762</v>
      </c>
      <c r="B29" s="11" t="s">
        <v>74</v>
      </c>
      <c r="C29" s="8" t="s">
        <v>44</v>
      </c>
      <c r="D29" s="9"/>
      <c r="E29" s="9" t="s">
        <v>68</v>
      </c>
      <c r="F29" s="15">
        <v>87.65088207985143</v>
      </c>
      <c r="G29" s="10">
        <v>1200</v>
      </c>
      <c r="H29" s="8"/>
      <c r="I29" s="9" t="s">
        <v>69</v>
      </c>
    </row>
    <row r="30" spans="1:9" ht="30">
      <c r="A30" s="27"/>
      <c r="B30" s="11">
        <v>0.8125</v>
      </c>
      <c r="C30" s="8" t="s">
        <v>61</v>
      </c>
      <c r="D30" s="14">
        <v>0.8333333333333334</v>
      </c>
      <c r="E30" s="9" t="s">
        <v>72</v>
      </c>
      <c r="F30" s="15">
        <v>4.382544103992571</v>
      </c>
      <c r="G30" s="10">
        <v>60</v>
      </c>
      <c r="H30" s="8"/>
      <c r="I30" s="9" t="s">
        <v>73</v>
      </c>
    </row>
    <row r="31" spans="1:9" ht="30">
      <c r="A31" s="25"/>
      <c r="B31" s="8"/>
      <c r="C31" s="8" t="s">
        <v>37</v>
      </c>
      <c r="D31" s="9"/>
      <c r="E31" s="9" t="s">
        <v>24</v>
      </c>
      <c r="F31" s="15">
        <v>43.825441039925714</v>
      </c>
      <c r="G31" s="10">
        <v>600</v>
      </c>
      <c r="H31" s="8"/>
      <c r="I31" s="9" t="s">
        <v>63</v>
      </c>
    </row>
    <row r="32" spans="1:9" ht="30">
      <c r="A32" s="27"/>
      <c r="B32" s="11"/>
      <c r="C32" s="8" t="s">
        <v>65</v>
      </c>
      <c r="D32" s="14"/>
      <c r="E32" s="9"/>
      <c r="F32" s="15">
        <v>25.564840606623335</v>
      </c>
      <c r="G32" s="10">
        <v>350</v>
      </c>
      <c r="H32" s="8"/>
      <c r="I32" s="9" t="s">
        <v>75</v>
      </c>
    </row>
    <row r="33" spans="1:9" ht="30">
      <c r="A33" s="27"/>
      <c r="B33" s="11">
        <v>0.8958333333333334</v>
      </c>
      <c r="C33" s="8" t="s">
        <v>72</v>
      </c>
      <c r="D33" s="14">
        <v>0.9166666666666666</v>
      </c>
      <c r="E33" s="9"/>
      <c r="F33" s="15">
        <v>4.382544103992571</v>
      </c>
      <c r="G33" s="10">
        <v>60</v>
      </c>
      <c r="H33" s="8"/>
      <c r="I33" s="9"/>
    </row>
    <row r="34" spans="1:9" ht="15">
      <c r="A34" s="25">
        <v>41763</v>
      </c>
      <c r="B34" s="11">
        <v>0.3125</v>
      </c>
      <c r="C34" s="8" t="s">
        <v>61</v>
      </c>
      <c r="D34" s="9"/>
      <c r="E34" s="9" t="s">
        <v>36</v>
      </c>
      <c r="F34" s="15">
        <v>10.956360259981428</v>
      </c>
      <c r="G34" s="10">
        <v>150</v>
      </c>
      <c r="H34" s="8"/>
      <c r="I34" s="9" t="s">
        <v>76</v>
      </c>
    </row>
    <row r="35" spans="1:9" ht="15">
      <c r="A35" s="27" t="s">
        <v>33</v>
      </c>
      <c r="B35" s="8"/>
      <c r="C35" s="8" t="s">
        <v>8</v>
      </c>
      <c r="D35" s="9"/>
      <c r="E35" s="9" t="s">
        <v>16</v>
      </c>
      <c r="F35" s="15">
        <v>160.69328381306096</v>
      </c>
      <c r="G35" s="10">
        <v>2200</v>
      </c>
      <c r="H35" s="8"/>
      <c r="I35" s="9" t="s">
        <v>77</v>
      </c>
    </row>
    <row r="36" spans="1:9" ht="60">
      <c r="A36" s="27"/>
      <c r="B36" s="8"/>
      <c r="C36" s="8" t="s">
        <v>79</v>
      </c>
      <c r="D36" s="9"/>
      <c r="E36" s="9" t="s">
        <v>16</v>
      </c>
      <c r="F36" s="15">
        <v>9.495512225317238</v>
      </c>
      <c r="G36" s="10">
        <v>130</v>
      </c>
      <c r="H36" s="8"/>
      <c r="I36" s="9" t="s">
        <v>78</v>
      </c>
    </row>
    <row r="37" spans="1:9" ht="15">
      <c r="A37" s="31">
        <v>41764</v>
      </c>
      <c r="B37" s="11">
        <v>0.2708333333333333</v>
      </c>
      <c r="C37" s="8" t="s">
        <v>2</v>
      </c>
      <c r="D37" s="14">
        <v>0.4791666666666667</v>
      </c>
      <c r="E37" s="9" t="s">
        <v>3</v>
      </c>
      <c r="F37" s="15"/>
      <c r="G37" s="10"/>
      <c r="H37" s="8"/>
      <c r="I37" s="9" t="s">
        <v>80</v>
      </c>
    </row>
    <row r="38" spans="1:9" ht="15">
      <c r="A38" s="28" t="s">
        <v>27</v>
      </c>
      <c r="B38" s="8"/>
      <c r="C38" s="8" t="s">
        <v>71</v>
      </c>
      <c r="D38" s="9"/>
      <c r="E38" s="9" t="s">
        <v>81</v>
      </c>
      <c r="F38" s="15">
        <v>30.75853679728908</v>
      </c>
      <c r="G38" s="10"/>
      <c r="H38" s="18">
        <v>150000</v>
      </c>
      <c r="I38" s="16"/>
    </row>
    <row r="39" spans="1:9" ht="15">
      <c r="A39" s="28"/>
      <c r="B39" s="8"/>
      <c r="C39" s="8" t="s">
        <v>40</v>
      </c>
      <c r="D39" s="9"/>
      <c r="E39" s="9"/>
      <c r="F39" s="15">
        <v>20.505691198192718</v>
      </c>
      <c r="G39" s="10"/>
      <c r="H39" s="18">
        <v>100000</v>
      </c>
      <c r="I39" s="16" t="s">
        <v>82</v>
      </c>
    </row>
    <row r="40" spans="1:9" ht="15">
      <c r="A40" s="28"/>
      <c r="B40" s="8"/>
      <c r="C40" s="8" t="s">
        <v>40</v>
      </c>
      <c r="D40" s="9"/>
      <c r="E40" s="9"/>
      <c r="F40" s="15">
        <v>12.303414718915631</v>
      </c>
      <c r="G40" s="10"/>
      <c r="H40" s="18">
        <v>60000</v>
      </c>
      <c r="I40" s="16" t="s">
        <v>83</v>
      </c>
    </row>
    <row r="41" spans="1:9" ht="15">
      <c r="A41" s="28"/>
      <c r="B41" s="8"/>
      <c r="C41" s="8" t="s">
        <v>1</v>
      </c>
      <c r="D41" s="9"/>
      <c r="E41" s="9" t="s">
        <v>81</v>
      </c>
      <c r="F41" s="15">
        <v>20.505691198192718</v>
      </c>
      <c r="G41" s="10"/>
      <c r="H41" s="18">
        <v>100000</v>
      </c>
      <c r="I41" s="9" t="s">
        <v>114</v>
      </c>
    </row>
    <row r="42" spans="1:9" ht="30">
      <c r="A42" s="31">
        <v>41765</v>
      </c>
      <c r="B42" s="11">
        <v>0.3125</v>
      </c>
      <c r="C42" s="8" t="s">
        <v>81</v>
      </c>
      <c r="D42" s="14">
        <v>0.4583333333333333</v>
      </c>
      <c r="E42" s="9" t="s">
        <v>84</v>
      </c>
      <c r="F42" s="15">
        <v>76.89634199322269</v>
      </c>
      <c r="G42" s="10"/>
      <c r="H42" s="18">
        <v>350000</v>
      </c>
      <c r="I42" s="9" t="s">
        <v>85</v>
      </c>
    </row>
    <row r="43" spans="1:9" ht="30">
      <c r="A43" s="28" t="s">
        <v>28</v>
      </c>
      <c r="B43" s="8"/>
      <c r="C43" s="8" t="s">
        <v>37</v>
      </c>
      <c r="D43" s="9"/>
      <c r="E43" s="9" t="s">
        <v>84</v>
      </c>
      <c r="F43" s="15">
        <v>30.75853679728908</v>
      </c>
      <c r="G43" s="10"/>
      <c r="H43" s="18">
        <v>150000</v>
      </c>
      <c r="I43" s="9" t="s">
        <v>86</v>
      </c>
    </row>
    <row r="44" spans="1:9" ht="15">
      <c r="A44" s="28"/>
      <c r="B44" s="8"/>
      <c r="C44" s="8"/>
      <c r="D44" s="9"/>
      <c r="E44" s="9" t="s">
        <v>40</v>
      </c>
      <c r="F44" s="15">
        <v>20.505691198192718</v>
      </c>
      <c r="G44" s="10"/>
      <c r="H44" s="18">
        <v>100000</v>
      </c>
      <c r="I44" s="9" t="s">
        <v>87</v>
      </c>
    </row>
    <row r="45" spans="1:9" ht="30">
      <c r="A45" s="31">
        <v>41766</v>
      </c>
      <c r="B45" s="8"/>
      <c r="C45" s="8"/>
      <c r="D45" s="9"/>
      <c r="E45" s="9" t="s">
        <v>84</v>
      </c>
      <c r="F45" s="15">
        <v>30.75853679728908</v>
      </c>
      <c r="G45" s="10"/>
      <c r="H45" s="18">
        <v>150000</v>
      </c>
      <c r="I45" s="9" t="s">
        <v>86</v>
      </c>
    </row>
    <row r="46" spans="1:9" ht="15">
      <c r="A46" s="28" t="s">
        <v>34</v>
      </c>
      <c r="B46" s="8"/>
      <c r="C46" s="8"/>
      <c r="D46" s="9"/>
      <c r="E46" s="9" t="s">
        <v>40</v>
      </c>
      <c r="F46" s="15">
        <v>20.505691198192718</v>
      </c>
      <c r="G46" s="10"/>
      <c r="H46" s="18">
        <v>100000</v>
      </c>
      <c r="I46" s="9" t="s">
        <v>87</v>
      </c>
    </row>
    <row r="47" spans="1:9" ht="15">
      <c r="A47" s="31">
        <v>41767</v>
      </c>
      <c r="B47" s="8"/>
      <c r="C47" s="8"/>
      <c r="D47" s="9"/>
      <c r="E47" s="9" t="s">
        <v>40</v>
      </c>
      <c r="F47" s="15">
        <v>20.505691198192718</v>
      </c>
      <c r="G47" s="10"/>
      <c r="H47" s="18">
        <v>100000</v>
      </c>
      <c r="I47" s="9" t="s">
        <v>87</v>
      </c>
    </row>
    <row r="48" spans="1:9" ht="30">
      <c r="A48" s="31" t="s">
        <v>88</v>
      </c>
      <c r="B48" s="8"/>
      <c r="C48" s="8"/>
      <c r="D48" s="9"/>
      <c r="E48" s="9" t="s">
        <v>84</v>
      </c>
      <c r="F48" s="15">
        <v>30.75853679728908</v>
      </c>
      <c r="G48" s="10"/>
      <c r="H48" s="18">
        <v>150000</v>
      </c>
      <c r="I48" s="9" t="s">
        <v>86</v>
      </c>
    </row>
    <row r="49" spans="1:9" ht="30">
      <c r="A49" s="31">
        <v>41768</v>
      </c>
      <c r="B49" s="8"/>
      <c r="C49" s="8" t="s">
        <v>40</v>
      </c>
      <c r="D49" s="9"/>
      <c r="E49" s="9" t="s">
        <v>84</v>
      </c>
      <c r="F49" s="15">
        <v>6.1517073594578155</v>
      </c>
      <c r="G49" s="10"/>
      <c r="H49" s="18">
        <v>30000</v>
      </c>
      <c r="I49" s="9"/>
    </row>
    <row r="50" spans="1:9" ht="30">
      <c r="A50" s="28" t="s">
        <v>26</v>
      </c>
      <c r="B50" s="8"/>
      <c r="C50" s="8" t="s">
        <v>89</v>
      </c>
      <c r="D50" s="9"/>
      <c r="E50" s="9" t="s">
        <v>90</v>
      </c>
      <c r="F50" s="15">
        <v>30.75853679728908</v>
      </c>
      <c r="G50" s="10"/>
      <c r="H50" s="18">
        <v>150000</v>
      </c>
      <c r="I50" s="16" t="s">
        <v>102</v>
      </c>
    </row>
    <row r="51" spans="1:9" ht="15">
      <c r="A51" s="31" t="s">
        <v>35</v>
      </c>
      <c r="B51" s="8"/>
      <c r="C51" s="8" t="s">
        <v>17</v>
      </c>
      <c r="D51" s="9"/>
      <c r="E51" s="9" t="s">
        <v>90</v>
      </c>
      <c r="F51" s="15">
        <v>10.252845599096359</v>
      </c>
      <c r="G51" s="10"/>
      <c r="H51" s="18">
        <v>50000</v>
      </c>
      <c r="I51" s="9"/>
    </row>
    <row r="52" spans="1:9" ht="15">
      <c r="A52" s="28"/>
      <c r="B52" s="8"/>
      <c r="C52" s="8" t="s">
        <v>91</v>
      </c>
      <c r="D52" s="9"/>
      <c r="E52" s="9" t="s">
        <v>90</v>
      </c>
      <c r="F52" s="15">
        <v>2.0505691198192717</v>
      </c>
      <c r="G52" s="10"/>
      <c r="H52" s="18">
        <v>10000</v>
      </c>
      <c r="I52" s="9" t="s">
        <v>103</v>
      </c>
    </row>
    <row r="53" spans="1:9" ht="30">
      <c r="A53" s="31"/>
      <c r="B53" s="8"/>
      <c r="C53" s="8" t="s">
        <v>90</v>
      </c>
      <c r="D53" s="9"/>
      <c r="E53" s="9" t="s">
        <v>18</v>
      </c>
      <c r="F53" s="15">
        <v>31.783821357198715</v>
      </c>
      <c r="G53" s="10"/>
      <c r="H53" s="18">
        <v>155000</v>
      </c>
      <c r="I53" s="9" t="s">
        <v>92</v>
      </c>
    </row>
    <row r="54" spans="1:9" ht="15">
      <c r="A54" s="31">
        <v>41769</v>
      </c>
      <c r="B54" s="8"/>
      <c r="C54" s="8"/>
      <c r="D54" s="9"/>
      <c r="E54" s="9"/>
      <c r="F54" s="15">
        <v>0</v>
      </c>
      <c r="G54" s="10"/>
      <c r="H54" s="18"/>
      <c r="I54" s="9"/>
    </row>
    <row r="55" spans="1:9" ht="15">
      <c r="A55" s="28" t="s">
        <v>18</v>
      </c>
      <c r="B55" s="8"/>
      <c r="C55" s="8"/>
      <c r="D55" s="9"/>
      <c r="E55" s="9" t="s">
        <v>18</v>
      </c>
      <c r="F55" s="15">
        <v>10.252845599096359</v>
      </c>
      <c r="G55" s="10"/>
      <c r="H55" s="18">
        <v>50000</v>
      </c>
      <c r="I55" s="16" t="s">
        <v>109</v>
      </c>
    </row>
    <row r="56" spans="1:9" ht="60">
      <c r="A56" s="28" t="s">
        <v>32</v>
      </c>
      <c r="B56" s="8"/>
      <c r="C56" s="8"/>
      <c r="D56" s="9"/>
      <c r="E56" s="9" t="s">
        <v>18</v>
      </c>
      <c r="F56" s="15">
        <v>270</v>
      </c>
      <c r="G56" s="10"/>
      <c r="H56" s="18"/>
      <c r="I56" s="9" t="s">
        <v>108</v>
      </c>
    </row>
    <row r="57" spans="1:9" ht="15">
      <c r="A57" s="31">
        <v>41770</v>
      </c>
      <c r="B57" s="8"/>
      <c r="C57" s="8"/>
      <c r="D57" s="9"/>
      <c r="E57" s="9"/>
      <c r="F57" s="15">
        <v>0</v>
      </c>
      <c r="G57" s="10"/>
      <c r="H57" s="18"/>
      <c r="I57" s="9"/>
    </row>
    <row r="58" spans="1:9" ht="30">
      <c r="A58" s="28" t="s">
        <v>93</v>
      </c>
      <c r="B58" s="8"/>
      <c r="C58" s="8"/>
      <c r="D58" s="9"/>
      <c r="E58" s="9"/>
      <c r="F58" s="15">
        <v>130</v>
      </c>
      <c r="G58" s="10"/>
      <c r="H58" s="8"/>
      <c r="I58" s="9" t="s">
        <v>104</v>
      </c>
    </row>
    <row r="59" spans="1:9" ht="15">
      <c r="A59" s="28" t="s">
        <v>32</v>
      </c>
      <c r="B59" s="8"/>
      <c r="C59" s="8"/>
      <c r="D59" s="9"/>
      <c r="E59" s="9"/>
      <c r="F59" s="15">
        <f aca="true" t="shared" si="0" ref="F59:F65">$F$55*H59/$H$55</f>
        <v>1.230341471891563</v>
      </c>
      <c r="G59" s="10"/>
      <c r="H59" s="18">
        <v>6000</v>
      </c>
      <c r="I59" s="9" t="s">
        <v>105</v>
      </c>
    </row>
    <row r="60" spans="1:9" ht="15">
      <c r="A60" s="28"/>
      <c r="B60" s="8"/>
      <c r="C60" s="8"/>
      <c r="D60" s="9"/>
      <c r="E60" s="9"/>
      <c r="F60" s="15">
        <f t="shared" si="0"/>
        <v>24.606829437831262</v>
      </c>
      <c r="G60" s="10"/>
      <c r="H60" s="18">
        <v>120000</v>
      </c>
      <c r="I60" s="9" t="s">
        <v>113</v>
      </c>
    </row>
    <row r="61" spans="1:9" ht="30">
      <c r="A61" s="28"/>
      <c r="B61" s="8"/>
      <c r="C61" s="8"/>
      <c r="D61" s="9"/>
      <c r="E61" s="9"/>
      <c r="F61" s="15">
        <f t="shared" si="0"/>
        <v>5.1264227995481795</v>
      </c>
      <c r="G61" s="10"/>
      <c r="H61" s="18">
        <v>25000</v>
      </c>
      <c r="I61" s="9" t="s">
        <v>106</v>
      </c>
    </row>
    <row r="62" spans="1:9" ht="60">
      <c r="A62" s="28"/>
      <c r="B62" s="8"/>
      <c r="C62" s="8"/>
      <c r="D62" s="9"/>
      <c r="E62" s="9" t="s">
        <v>93</v>
      </c>
      <c r="F62" s="15">
        <f t="shared" si="0"/>
        <v>61.51707359457815</v>
      </c>
      <c r="G62" s="10"/>
      <c r="H62" s="8">
        <v>300000</v>
      </c>
      <c r="I62" s="9" t="s">
        <v>107</v>
      </c>
    </row>
    <row r="63" spans="1:9" ht="15">
      <c r="A63" s="31">
        <v>41771</v>
      </c>
      <c r="B63" s="8"/>
      <c r="C63" s="8"/>
      <c r="D63" s="9"/>
      <c r="E63" s="9"/>
      <c r="F63" s="15">
        <f t="shared" si="0"/>
        <v>0</v>
      </c>
      <c r="G63" s="10"/>
      <c r="H63" s="8"/>
      <c r="I63" s="9"/>
    </row>
    <row r="64" spans="1:9" ht="15">
      <c r="A64" s="28" t="s">
        <v>25</v>
      </c>
      <c r="B64" s="8"/>
      <c r="C64" s="8"/>
      <c r="D64" s="9"/>
      <c r="E64" s="9"/>
      <c r="F64" s="15">
        <f t="shared" si="0"/>
        <v>10.252845599096359</v>
      </c>
      <c r="G64" s="10"/>
      <c r="H64" s="34">
        <v>50000</v>
      </c>
      <c r="I64" s="16" t="s">
        <v>111</v>
      </c>
    </row>
    <row r="65" spans="1:9" ht="15">
      <c r="A65" s="28" t="s">
        <v>33</v>
      </c>
      <c r="B65" s="8"/>
      <c r="C65" s="8"/>
      <c r="D65" s="9"/>
      <c r="E65" s="9"/>
      <c r="F65" s="15">
        <f t="shared" si="0"/>
        <v>6.1517073594578155</v>
      </c>
      <c r="G65" s="10"/>
      <c r="H65" s="34">
        <v>30000</v>
      </c>
      <c r="I65" s="9" t="s">
        <v>112</v>
      </c>
    </row>
    <row r="66" spans="1:9" ht="15">
      <c r="A66" s="28"/>
      <c r="B66" s="8"/>
      <c r="C66" s="8"/>
      <c r="D66" s="9"/>
      <c r="E66" s="9"/>
      <c r="F66" s="15">
        <f>H66*F47/H47</f>
        <v>24.606829437831262</v>
      </c>
      <c r="G66" s="10"/>
      <c r="H66" s="18">
        <v>120000</v>
      </c>
      <c r="I66" s="9" t="s">
        <v>110</v>
      </c>
    </row>
    <row r="67" spans="1:9" ht="15">
      <c r="A67" s="19" t="s">
        <v>20</v>
      </c>
      <c r="B67" s="19"/>
      <c r="C67" s="19"/>
      <c r="D67" s="19"/>
      <c r="E67" s="20" t="s">
        <v>96</v>
      </c>
      <c r="F67" s="21">
        <f>SUM(F3:F66)</f>
        <v>2141.009365569915</v>
      </c>
      <c r="G67" s="22" t="s">
        <v>97</v>
      </c>
      <c r="H67" s="23">
        <f>F67/2.36</f>
        <v>907.207358292337</v>
      </c>
      <c r="I67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2014-04-20T11:02:04Z</dcterms:created>
  <dcterms:modified xsi:type="dcterms:W3CDTF">2015-05-30T17:25:54Z</dcterms:modified>
  <cp:category/>
  <cp:version/>
  <cp:contentType/>
  <cp:contentStatus/>
</cp:coreProperties>
</file>